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rachunki" sheetId="1" r:id="rId1"/>
    <sheet name="wydatki" sheetId="4" r:id="rId2"/>
    <sheet name="500+" sheetId="3" r:id="rId3"/>
  </sheets>
  <calcPr calcId="125725"/>
</workbook>
</file>

<file path=xl/calcChain.xml><?xml version="1.0" encoding="utf-8"?>
<calcChain xmlns="http://schemas.openxmlformats.org/spreadsheetml/2006/main">
  <c r="B15" i="1"/>
  <c r="B18" s="1"/>
  <c r="D20" i="4"/>
  <c r="D21"/>
  <c r="D22"/>
  <c r="P124"/>
  <c r="M124"/>
  <c r="J124"/>
  <c r="G124"/>
  <c r="D124"/>
  <c r="P123"/>
  <c r="M123"/>
  <c r="J123"/>
  <c r="G123"/>
  <c r="D123"/>
  <c r="P122"/>
  <c r="M122"/>
  <c r="J122"/>
  <c r="G122"/>
  <c r="D122"/>
  <c r="P121"/>
  <c r="M121"/>
  <c r="J121"/>
  <c r="G121"/>
  <c r="D121"/>
  <c r="P120"/>
  <c r="M120"/>
  <c r="J120"/>
  <c r="G120"/>
  <c r="D120"/>
  <c r="P119"/>
  <c r="M119"/>
  <c r="J119"/>
  <c r="G119"/>
  <c r="D119"/>
  <c r="P148"/>
  <c r="M148"/>
  <c r="J148"/>
  <c r="G148"/>
  <c r="D148"/>
  <c r="P147"/>
  <c r="M147"/>
  <c r="J147"/>
  <c r="G147"/>
  <c r="D147"/>
  <c r="P146"/>
  <c r="M146"/>
  <c r="J146"/>
  <c r="G146"/>
  <c r="D146"/>
  <c r="P145"/>
  <c r="M145"/>
  <c r="J145"/>
  <c r="G145"/>
  <c r="D145"/>
  <c r="P144"/>
  <c r="M144"/>
  <c r="J144"/>
  <c r="G144"/>
  <c r="D144"/>
  <c r="P143"/>
  <c r="M143"/>
  <c r="J143"/>
  <c r="G143"/>
  <c r="D143"/>
  <c r="D139"/>
  <c r="G139"/>
  <c r="J139"/>
  <c r="M139"/>
  <c r="P139"/>
  <c r="D140"/>
  <c r="G140"/>
  <c r="J140"/>
  <c r="M140"/>
  <c r="P140"/>
  <c r="D141"/>
  <c r="G141"/>
  <c r="J141"/>
  <c r="M141"/>
  <c r="P141"/>
  <c r="D142"/>
  <c r="G142"/>
  <c r="J142"/>
  <c r="M142"/>
  <c r="P142"/>
  <c r="D149"/>
  <c r="G149"/>
  <c r="J149"/>
  <c r="M149"/>
  <c r="P149"/>
  <c r="P95"/>
  <c r="M95"/>
  <c r="J95"/>
  <c r="G95"/>
  <c r="D95"/>
  <c r="P94"/>
  <c r="M94"/>
  <c r="J94"/>
  <c r="G94"/>
  <c r="D94"/>
  <c r="P93"/>
  <c r="M93"/>
  <c r="J93"/>
  <c r="G93"/>
  <c r="D93"/>
  <c r="P92"/>
  <c r="M92"/>
  <c r="J92"/>
  <c r="G92"/>
  <c r="D92"/>
  <c r="P91"/>
  <c r="M91"/>
  <c r="J91"/>
  <c r="G91"/>
  <c r="D91"/>
  <c r="P90"/>
  <c r="M90"/>
  <c r="J90"/>
  <c r="G90"/>
  <c r="D90"/>
  <c r="P59"/>
  <c r="M59"/>
  <c r="J59"/>
  <c r="G59"/>
  <c r="D59"/>
  <c r="P58"/>
  <c r="M58"/>
  <c r="J58"/>
  <c r="G58"/>
  <c r="D58"/>
  <c r="P57"/>
  <c r="M57"/>
  <c r="J57"/>
  <c r="G57"/>
  <c r="D57"/>
  <c r="P56"/>
  <c r="M56"/>
  <c r="J56"/>
  <c r="G56"/>
  <c r="D56"/>
  <c r="P55"/>
  <c r="M55"/>
  <c r="J55"/>
  <c r="G55"/>
  <c r="D55"/>
  <c r="P54"/>
  <c r="M54"/>
  <c r="J54"/>
  <c r="G54"/>
  <c r="D54"/>
  <c r="P6"/>
  <c r="P7"/>
  <c r="P8"/>
  <c r="P9"/>
  <c r="P10"/>
  <c r="P11"/>
  <c r="P12"/>
  <c r="P13"/>
  <c r="P14"/>
  <c r="P15"/>
  <c r="P16"/>
  <c r="P17"/>
  <c r="P18"/>
  <c r="M6"/>
  <c r="M7"/>
  <c r="M8"/>
  <c r="M9"/>
  <c r="M10"/>
  <c r="M11"/>
  <c r="M12"/>
  <c r="M13"/>
  <c r="M14"/>
  <c r="M15"/>
  <c r="M16"/>
  <c r="M17"/>
  <c r="M18"/>
  <c r="J6"/>
  <c r="J7"/>
  <c r="J8"/>
  <c r="J9"/>
  <c r="J10"/>
  <c r="J11"/>
  <c r="J12"/>
  <c r="J13"/>
  <c r="J14"/>
  <c r="J15"/>
  <c r="J16"/>
  <c r="J17"/>
  <c r="J18"/>
  <c r="D6"/>
  <c r="D7"/>
  <c r="D8"/>
  <c r="D9"/>
  <c r="D10"/>
  <c r="D11"/>
  <c r="D12"/>
  <c r="D13"/>
  <c r="D14"/>
  <c r="D15"/>
  <c r="D16"/>
  <c r="D17"/>
  <c r="D18"/>
  <c r="G6"/>
  <c r="G7"/>
  <c r="G8"/>
  <c r="G9"/>
  <c r="G10"/>
  <c r="G11"/>
  <c r="G12"/>
  <c r="G13"/>
  <c r="G14"/>
  <c r="G15"/>
  <c r="G16"/>
  <c r="G17"/>
  <c r="G18"/>
  <c r="D23"/>
  <c r="D24"/>
  <c r="D25"/>
  <c r="D26"/>
  <c r="D27"/>
  <c r="D28"/>
  <c r="G22"/>
  <c r="G23"/>
  <c r="G24"/>
  <c r="G25"/>
  <c r="G26"/>
  <c r="G27"/>
  <c r="G28"/>
  <c r="J22"/>
  <c r="J23"/>
  <c r="J24"/>
  <c r="J25"/>
  <c r="J26"/>
  <c r="J27"/>
  <c r="J28"/>
  <c r="M22"/>
  <c r="M23"/>
  <c r="M24"/>
  <c r="M25"/>
  <c r="M26"/>
  <c r="M27"/>
  <c r="M28"/>
  <c r="P22"/>
  <c r="P23"/>
  <c r="P24"/>
  <c r="P25"/>
  <c r="P26"/>
  <c r="P27"/>
  <c r="P28"/>
  <c r="P40"/>
  <c r="P41"/>
  <c r="P42"/>
  <c r="P43"/>
  <c r="P44"/>
  <c r="P45"/>
  <c r="M40"/>
  <c r="M41"/>
  <c r="M42"/>
  <c r="M43"/>
  <c r="M44"/>
  <c r="M45"/>
  <c r="J40"/>
  <c r="J41"/>
  <c r="J42"/>
  <c r="J43"/>
  <c r="J44"/>
  <c r="J45"/>
  <c r="D40"/>
  <c r="D41"/>
  <c r="D42"/>
  <c r="D43"/>
  <c r="D44"/>
  <c r="D45"/>
  <c r="G40"/>
  <c r="G41"/>
  <c r="G42"/>
  <c r="G43"/>
  <c r="G44"/>
  <c r="G45"/>
  <c r="D51"/>
  <c r="D52"/>
  <c r="D53"/>
  <c r="G51"/>
  <c r="G52"/>
  <c r="G53"/>
  <c r="J51"/>
  <c r="J52"/>
  <c r="J53"/>
  <c r="M51"/>
  <c r="M52"/>
  <c r="M53"/>
  <c r="P51"/>
  <c r="P52"/>
  <c r="P53"/>
  <c r="P83"/>
  <c r="P84"/>
  <c r="P85"/>
  <c r="P86"/>
  <c r="P87"/>
  <c r="P88"/>
  <c r="P89"/>
  <c r="M83"/>
  <c r="M84"/>
  <c r="M85"/>
  <c r="M86"/>
  <c r="M87"/>
  <c r="M88"/>
  <c r="M89"/>
  <c r="D83"/>
  <c r="D84"/>
  <c r="D85"/>
  <c r="D86"/>
  <c r="D87"/>
  <c r="D88"/>
  <c r="D89"/>
  <c r="G83"/>
  <c r="G84"/>
  <c r="G85"/>
  <c r="G86"/>
  <c r="G87"/>
  <c r="G88"/>
  <c r="G89"/>
  <c r="J83"/>
  <c r="J84"/>
  <c r="J85"/>
  <c r="J86"/>
  <c r="J87"/>
  <c r="J88"/>
  <c r="J89"/>
  <c r="P67"/>
  <c r="P68"/>
  <c r="P69"/>
  <c r="P70"/>
  <c r="P71"/>
  <c r="P72"/>
  <c r="P73"/>
  <c r="P74"/>
  <c r="P75"/>
  <c r="M67"/>
  <c r="M68"/>
  <c r="M69"/>
  <c r="M70"/>
  <c r="M71"/>
  <c r="M72"/>
  <c r="M73"/>
  <c r="M74"/>
  <c r="M75"/>
  <c r="J67"/>
  <c r="J68"/>
  <c r="J69"/>
  <c r="J70"/>
  <c r="J71"/>
  <c r="J72"/>
  <c r="J73"/>
  <c r="J74"/>
  <c r="J75"/>
  <c r="G67"/>
  <c r="G68"/>
  <c r="G69"/>
  <c r="G70"/>
  <c r="G71"/>
  <c r="G72"/>
  <c r="G73"/>
  <c r="G74"/>
  <c r="G75"/>
  <c r="D67"/>
  <c r="D68"/>
  <c r="D69"/>
  <c r="D70"/>
  <c r="D71"/>
  <c r="D72"/>
  <c r="D73"/>
  <c r="D74"/>
  <c r="D75"/>
  <c r="P102"/>
  <c r="P103"/>
  <c r="P104"/>
  <c r="P105"/>
  <c r="P106"/>
  <c r="P107"/>
  <c r="P108"/>
  <c r="M102"/>
  <c r="M103"/>
  <c r="M104"/>
  <c r="M105"/>
  <c r="M106"/>
  <c r="M107"/>
  <c r="M108"/>
  <c r="J102"/>
  <c r="J103"/>
  <c r="J104"/>
  <c r="J105"/>
  <c r="J106"/>
  <c r="J107"/>
  <c r="J108"/>
  <c r="G107"/>
  <c r="G108"/>
  <c r="P113"/>
  <c r="P114"/>
  <c r="P115"/>
  <c r="P116"/>
  <c r="P117"/>
  <c r="P118"/>
  <c r="M113"/>
  <c r="M114"/>
  <c r="M115"/>
  <c r="M116"/>
  <c r="M117"/>
  <c r="M118"/>
  <c r="J113"/>
  <c r="J114"/>
  <c r="J115"/>
  <c r="J116"/>
  <c r="J117"/>
  <c r="J118"/>
  <c r="G113"/>
  <c r="G114"/>
  <c r="G115"/>
  <c r="G116"/>
  <c r="G117"/>
  <c r="G118"/>
  <c r="D113"/>
  <c r="D114"/>
  <c r="D115"/>
  <c r="D116"/>
  <c r="D117"/>
  <c r="D118"/>
  <c r="P125"/>
  <c r="P110"/>
  <c r="P111"/>
  <c r="M125"/>
  <c r="M110"/>
  <c r="M111"/>
  <c r="J125"/>
  <c r="J110"/>
  <c r="J111"/>
  <c r="G125"/>
  <c r="G110"/>
  <c r="G111"/>
  <c r="D110"/>
  <c r="D111"/>
  <c r="D125"/>
  <c r="D101"/>
  <c r="D102"/>
  <c r="D103"/>
  <c r="D104"/>
  <c r="D106"/>
  <c r="D107"/>
  <c r="D108"/>
  <c r="G106"/>
  <c r="G104"/>
  <c r="G103"/>
  <c r="G102"/>
  <c r="G101"/>
  <c r="D98"/>
  <c r="G98"/>
  <c r="J98"/>
  <c r="M98"/>
  <c r="P98"/>
  <c r="P138"/>
  <c r="M138"/>
  <c r="J138"/>
  <c r="G138"/>
  <c r="D138"/>
  <c r="P137"/>
  <c r="M137"/>
  <c r="J137"/>
  <c r="G137"/>
  <c r="D137"/>
  <c r="P136"/>
  <c r="M136"/>
  <c r="J136"/>
  <c r="G136"/>
  <c r="D136"/>
  <c r="P135"/>
  <c r="M135"/>
  <c r="J135"/>
  <c r="G135"/>
  <c r="D135"/>
  <c r="P134"/>
  <c r="M134"/>
  <c r="J134"/>
  <c r="G134"/>
  <c r="D134"/>
  <c r="P133"/>
  <c r="M133"/>
  <c r="J133"/>
  <c r="G133"/>
  <c r="D133"/>
  <c r="H4" i="3"/>
  <c r="H5" s="1"/>
  <c r="H6" s="1"/>
  <c r="H7" s="1"/>
  <c r="H8" s="1"/>
  <c r="H9" s="1"/>
  <c r="H10" s="1"/>
  <c r="P127" i="4"/>
  <c r="M127"/>
  <c r="J127"/>
  <c r="G127"/>
  <c r="D127"/>
  <c r="P112"/>
  <c r="M112"/>
  <c r="J112"/>
  <c r="G112"/>
  <c r="D112"/>
  <c r="P49"/>
  <c r="M49"/>
  <c r="J49"/>
  <c r="G49"/>
  <c r="D49"/>
  <c r="P50"/>
  <c r="M50"/>
  <c r="J50"/>
  <c r="G50"/>
  <c r="D50"/>
  <c r="P20"/>
  <c r="M20"/>
  <c r="J20"/>
  <c r="G20"/>
  <c r="G105"/>
  <c r="D105"/>
  <c r="P101"/>
  <c r="M101"/>
  <c r="J101"/>
  <c r="P5"/>
  <c r="M5"/>
  <c r="J5"/>
  <c r="G5"/>
  <c r="D5"/>
  <c r="P82"/>
  <c r="M82"/>
  <c r="J82"/>
  <c r="G82"/>
  <c r="D82"/>
  <c r="P32"/>
  <c r="M32"/>
  <c r="J32"/>
  <c r="G32"/>
  <c r="D32"/>
  <c r="P130"/>
  <c r="M130"/>
  <c r="J130"/>
  <c r="G130"/>
  <c r="D130"/>
  <c r="P129"/>
  <c r="M129"/>
  <c r="J129"/>
  <c r="G129"/>
  <c r="D129"/>
  <c r="P128"/>
  <c r="M128"/>
  <c r="J128"/>
  <c r="G128"/>
  <c r="D128"/>
  <c r="P34"/>
  <c r="M34"/>
  <c r="J34"/>
  <c r="G34"/>
  <c r="D34"/>
  <c r="P38"/>
  <c r="M38"/>
  <c r="J38"/>
  <c r="G38"/>
  <c r="D38"/>
  <c r="P36"/>
  <c r="M36"/>
  <c r="J36"/>
  <c r="G36"/>
  <c r="D36"/>
  <c r="P37"/>
  <c r="P33"/>
  <c r="P31"/>
  <c r="P66"/>
  <c r="P81"/>
  <c r="P64"/>
  <c r="P65"/>
  <c r="P79"/>
  <c r="P61"/>
  <c r="P80"/>
  <c r="P78"/>
  <c r="P62"/>
  <c r="P97"/>
  <c r="P100"/>
  <c r="P47"/>
  <c r="P48"/>
  <c r="P131"/>
  <c r="P30"/>
  <c r="P35"/>
  <c r="P39"/>
  <c r="P132"/>
  <c r="P99"/>
  <c r="P63"/>
  <c r="P4"/>
  <c r="P77"/>
  <c r="P21"/>
  <c r="M37"/>
  <c r="M33"/>
  <c r="M31"/>
  <c r="M66"/>
  <c r="M81"/>
  <c r="M64"/>
  <c r="M65"/>
  <c r="M79"/>
  <c r="M61"/>
  <c r="M80"/>
  <c r="M78"/>
  <c r="M62"/>
  <c r="M97"/>
  <c r="M100"/>
  <c r="M47"/>
  <c r="M48"/>
  <c r="M131"/>
  <c r="M30"/>
  <c r="M35"/>
  <c r="M39"/>
  <c r="M132"/>
  <c r="M99"/>
  <c r="M63"/>
  <c r="M4"/>
  <c r="M77"/>
  <c r="M21"/>
  <c r="J37"/>
  <c r="J33"/>
  <c r="J31"/>
  <c r="J66"/>
  <c r="J81"/>
  <c r="J64"/>
  <c r="J65"/>
  <c r="J79"/>
  <c r="J61"/>
  <c r="J80"/>
  <c r="J78"/>
  <c r="J62"/>
  <c r="J97"/>
  <c r="J100"/>
  <c r="J47"/>
  <c r="J48"/>
  <c r="J131"/>
  <c r="J30"/>
  <c r="J35"/>
  <c r="J39"/>
  <c r="J132"/>
  <c r="J99"/>
  <c r="J63"/>
  <c r="J4"/>
  <c r="J77"/>
  <c r="J21"/>
  <c r="G37"/>
  <c r="G33"/>
  <c r="G31"/>
  <c r="G66"/>
  <c r="G81"/>
  <c r="G64"/>
  <c r="G65"/>
  <c r="G79"/>
  <c r="G61"/>
  <c r="G80"/>
  <c r="G78"/>
  <c r="G62"/>
  <c r="G97"/>
  <c r="G100"/>
  <c r="G47"/>
  <c r="G48"/>
  <c r="G131"/>
  <c r="G30"/>
  <c r="G35"/>
  <c r="G39"/>
  <c r="G132"/>
  <c r="G99"/>
  <c r="G63"/>
  <c r="G4"/>
  <c r="G77"/>
  <c r="G21"/>
  <c r="D77"/>
  <c r="D4"/>
  <c r="D63"/>
  <c r="D99"/>
  <c r="D132"/>
  <c r="D39"/>
  <c r="D35"/>
  <c r="D30"/>
  <c r="D131"/>
  <c r="D48"/>
  <c r="D47"/>
  <c r="D100"/>
  <c r="D97"/>
  <c r="D62"/>
  <c r="D78"/>
  <c r="D80"/>
  <c r="D61"/>
  <c r="D79"/>
  <c r="D65"/>
  <c r="D64"/>
  <c r="D81"/>
  <c r="D66"/>
  <c r="D31"/>
  <c r="D33"/>
  <c r="D37"/>
  <c r="H11" i="3" l="1"/>
  <c r="H12" s="1"/>
  <c r="H13" s="1"/>
  <c r="H14" s="1"/>
  <c r="H15" s="1"/>
  <c r="H16" s="1"/>
  <c r="H17" s="1"/>
  <c r="H18" s="1"/>
  <c r="H19" s="1"/>
  <c r="H20" s="1"/>
  <c r="H21" s="1"/>
  <c r="M96" i="4"/>
  <c r="M76"/>
  <c r="M60"/>
  <c r="P126"/>
  <c r="P109"/>
  <c r="G109"/>
  <c r="D152"/>
  <c r="D126"/>
  <c r="G126"/>
  <c r="D109"/>
  <c r="G60"/>
  <c r="G76"/>
  <c r="J76"/>
  <c r="J60"/>
  <c r="P76"/>
  <c r="P60"/>
  <c r="P29"/>
  <c r="M126"/>
  <c r="J109"/>
  <c r="M109"/>
  <c r="J126"/>
  <c r="D96"/>
  <c r="J96"/>
  <c r="P96"/>
  <c r="J152"/>
  <c r="D76"/>
  <c r="D3"/>
  <c r="M3"/>
  <c r="D60"/>
  <c r="G96"/>
  <c r="G152"/>
  <c r="P152"/>
  <c r="M152"/>
  <c r="M29"/>
  <c r="G19"/>
  <c r="J29"/>
  <c r="G3"/>
  <c r="M19"/>
  <c r="D29"/>
  <c r="G29"/>
  <c r="P3"/>
  <c r="J19"/>
  <c r="P19"/>
  <c r="D19"/>
  <c r="J3"/>
  <c r="G46"/>
  <c r="J46"/>
  <c r="D46"/>
  <c r="P46"/>
  <c r="M46"/>
  <c r="D154" l="1"/>
</calcChain>
</file>

<file path=xl/sharedStrings.xml><?xml version="1.0" encoding="utf-8"?>
<sst xmlns="http://schemas.openxmlformats.org/spreadsheetml/2006/main" count="181" uniqueCount="154">
  <si>
    <t>rachunki</t>
  </si>
  <si>
    <t>Wypłata:</t>
  </si>
  <si>
    <t>paliwo Fabia</t>
  </si>
  <si>
    <t>paliwo Zafira</t>
  </si>
  <si>
    <t>doładowanie telefonu 2x30</t>
  </si>
  <si>
    <t>psie jedzenie</t>
  </si>
  <si>
    <t>klub Sośnica - składka miesięczna</t>
  </si>
  <si>
    <t>praca - składka miesieczna 15 zł</t>
  </si>
  <si>
    <t>SUMA po opłatach:</t>
  </si>
  <si>
    <t>Rachunki</t>
  </si>
  <si>
    <t>rata M praca</t>
  </si>
  <si>
    <t>tydzień 1</t>
  </si>
  <si>
    <t>tydzień 2</t>
  </si>
  <si>
    <t>tydzień 3</t>
  </si>
  <si>
    <t>tydzień 4</t>
  </si>
  <si>
    <t>tydzień 5</t>
  </si>
  <si>
    <t>produkt</t>
  </si>
  <si>
    <t>cena</t>
  </si>
  <si>
    <t>il. sztuk</t>
  </si>
  <si>
    <t>suma</t>
  </si>
  <si>
    <t>nazwa</t>
  </si>
  <si>
    <t>ilość</t>
  </si>
  <si>
    <t>ilość dni w miesiącu</t>
  </si>
  <si>
    <t>kwota na tydzień</t>
  </si>
  <si>
    <t>&lt;&lt; uzupełnij</t>
  </si>
  <si>
    <t>uzupełniasz tylko nazwę, ilość i cenę</t>
  </si>
  <si>
    <t>chleb</t>
  </si>
  <si>
    <t>pomidor</t>
  </si>
  <si>
    <t>primavera 6l</t>
  </si>
  <si>
    <t>cola</t>
  </si>
  <si>
    <t>ciastka</t>
  </si>
  <si>
    <t>marmolada</t>
  </si>
  <si>
    <t>bieluch</t>
  </si>
  <si>
    <t>śmietana</t>
  </si>
  <si>
    <t>koncentrat pom.</t>
  </si>
  <si>
    <t>szynka</t>
  </si>
  <si>
    <t>ryba</t>
  </si>
  <si>
    <t>lody</t>
  </si>
  <si>
    <t>bebiko</t>
  </si>
  <si>
    <t>bebilon alertec</t>
  </si>
  <si>
    <t>banany</t>
  </si>
  <si>
    <t>papryka</t>
  </si>
  <si>
    <t>cebula</t>
  </si>
  <si>
    <t>cytryna</t>
  </si>
  <si>
    <t>ogórek zielony</t>
  </si>
  <si>
    <t>kiwi</t>
  </si>
  <si>
    <t>mandarynki 1kg</t>
  </si>
  <si>
    <t>ziemniaki 3kg</t>
  </si>
  <si>
    <t>jabłka 1,5kg</t>
  </si>
  <si>
    <t>serek wiejski</t>
  </si>
  <si>
    <t>twaróg</t>
  </si>
  <si>
    <t>jogurt wysokobiałkowy</t>
  </si>
  <si>
    <t>ser żółty kostka</t>
  </si>
  <si>
    <t>ser żółty plastry</t>
  </si>
  <si>
    <t>mleko 3%</t>
  </si>
  <si>
    <t>mleko bez laktozy</t>
  </si>
  <si>
    <t>sos pomidorowy</t>
  </si>
  <si>
    <t>nutella</t>
  </si>
  <si>
    <t>ketchup</t>
  </si>
  <si>
    <t>kawa mielona</t>
  </si>
  <si>
    <t xml:space="preserve">jajka </t>
  </si>
  <si>
    <t>ogóki konserwowe</t>
  </si>
  <si>
    <t>woda gaz.</t>
  </si>
  <si>
    <t>sok pomarańczowy</t>
  </si>
  <si>
    <t>leon sok</t>
  </si>
  <si>
    <t>gofry</t>
  </si>
  <si>
    <t>wafle ryżowe</t>
  </si>
  <si>
    <t>chleb tostowy</t>
  </si>
  <si>
    <t>mięso mielone</t>
  </si>
  <si>
    <t>kurczak na zupę</t>
  </si>
  <si>
    <t>papier toaletowy</t>
  </si>
  <si>
    <t>reklamówka</t>
  </si>
  <si>
    <t>pieczywo</t>
  </si>
  <si>
    <t>nabiał</t>
  </si>
  <si>
    <t>mięso</t>
  </si>
  <si>
    <t>owoce</t>
  </si>
  <si>
    <t>warzywa</t>
  </si>
  <si>
    <t>napoje</t>
  </si>
  <si>
    <t>chemia</t>
  </si>
  <si>
    <t>inne</t>
  </si>
  <si>
    <t>słodycze / przekąski</t>
  </si>
  <si>
    <t>dip</t>
  </si>
  <si>
    <t>ciuchy Szymon</t>
  </si>
  <si>
    <t>musztarda</t>
  </si>
  <si>
    <t>majonez</t>
  </si>
  <si>
    <t>makrela</t>
  </si>
  <si>
    <t>popcorn</t>
  </si>
  <si>
    <t>batonik</t>
  </si>
  <si>
    <t>apteka dzieci</t>
  </si>
  <si>
    <t>piwo</t>
  </si>
  <si>
    <t>pomarańcza</t>
  </si>
  <si>
    <t>kalafior</t>
  </si>
  <si>
    <t>kluski na parze</t>
  </si>
  <si>
    <t>parówki</t>
  </si>
  <si>
    <t>płatki kukurydziane</t>
  </si>
  <si>
    <t>woda nie gaz.</t>
  </si>
  <si>
    <t>indyk</t>
  </si>
  <si>
    <t>kaczka</t>
  </si>
  <si>
    <t>marchew</t>
  </si>
  <si>
    <t>seler</t>
  </si>
  <si>
    <t>pietruszka</t>
  </si>
  <si>
    <t>gruszka</t>
  </si>
  <si>
    <t>winogron</t>
  </si>
  <si>
    <t>por</t>
  </si>
  <si>
    <t>rzodkiewka</t>
  </si>
  <si>
    <t>ogórki kiszone</t>
  </si>
  <si>
    <t>dżem</t>
  </si>
  <si>
    <t>sok jabłkowy</t>
  </si>
  <si>
    <t>bułki</t>
  </si>
  <si>
    <t>chipsy</t>
  </si>
  <si>
    <t>chrupki kukurydziane</t>
  </si>
  <si>
    <t>czekolada</t>
  </si>
  <si>
    <t>płyn do płukania</t>
  </si>
  <si>
    <t>żel pod prysznic Mc</t>
  </si>
  <si>
    <t>parkomat</t>
  </si>
  <si>
    <t>kiełbasa</t>
  </si>
  <si>
    <t>schab</t>
  </si>
  <si>
    <t>jajko czekoladowe</t>
  </si>
  <si>
    <t xml:space="preserve">wafle </t>
  </si>
  <si>
    <t>kefir</t>
  </si>
  <si>
    <t>camembert</t>
  </si>
  <si>
    <t>drożdże</t>
  </si>
  <si>
    <t>kapusta kiszona</t>
  </si>
  <si>
    <t>mąka</t>
  </si>
  <si>
    <t>makaron spaghetti</t>
  </si>
  <si>
    <t>koszula Szymon</t>
  </si>
  <si>
    <t>spodnie Ola x2</t>
  </si>
  <si>
    <t>gra puzle</t>
  </si>
  <si>
    <t>pasztet</t>
  </si>
  <si>
    <t>paprykarz</t>
  </si>
  <si>
    <t>kosiarka</t>
  </si>
  <si>
    <t>kotwa</t>
  </si>
  <si>
    <t>krem Mc</t>
  </si>
  <si>
    <t>pepsi</t>
  </si>
  <si>
    <t>kapsułki do prania</t>
  </si>
  <si>
    <t>sandały dzieci</t>
  </si>
  <si>
    <t>kapcie mama</t>
  </si>
  <si>
    <t>kremy Mg</t>
  </si>
  <si>
    <t>klapki Maciek</t>
  </si>
  <si>
    <t>krem dzieci</t>
  </si>
  <si>
    <t>filet kurczak</t>
  </si>
  <si>
    <t>brzoskwinia</t>
  </si>
  <si>
    <t>brokuły</t>
  </si>
  <si>
    <t>cukier</t>
  </si>
  <si>
    <t>margaryna</t>
  </si>
  <si>
    <t>precle</t>
  </si>
  <si>
    <t>nurofen</t>
  </si>
  <si>
    <t>ciuchy dzieci</t>
  </si>
  <si>
    <t>nektaryna</t>
  </si>
  <si>
    <t>pasta do zębów</t>
  </si>
  <si>
    <t>zobacz pozostałe zakładki poniżej</t>
  </si>
  <si>
    <t>SUMA wydatków / miesiąc</t>
  </si>
  <si>
    <t>SUMA wydatków / tydzień</t>
  </si>
  <si>
    <t>wpisz u góry sumę, od któej będą odejmowane dodatkowe wydatki (np. 500 plus)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</si>
</sst>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4" borderId="2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4" fillId="0" borderId="0" xfId="0" applyFont="1" applyAlignment="1"/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4" borderId="2" xfId="0" applyFont="1" applyFill="1" applyBorder="1"/>
    <xf numFmtId="0" fontId="1" fillId="0" borderId="0" xfId="0" applyFont="1"/>
    <xf numFmtId="0" fontId="1" fillId="0" borderId="2" xfId="0" applyFont="1" applyBorder="1"/>
    <xf numFmtId="0" fontId="0" fillId="0" borderId="1" xfId="0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6" borderId="24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0" fillId="0" borderId="0" xfId="0" applyFont="1"/>
    <xf numFmtId="0" fontId="0" fillId="9" borderId="7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4" borderId="0" xfId="0" applyFill="1"/>
    <xf numFmtId="0" fontId="0" fillId="8" borderId="0" xfId="0" applyFill="1"/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9" borderId="4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0" xfId="0" applyFill="1"/>
    <xf numFmtId="0" fontId="0" fillId="8" borderId="0" xfId="0" applyFont="1" applyFill="1"/>
    <xf numFmtId="0" fontId="7" fillId="8" borderId="0" xfId="0" applyFont="1" applyFill="1"/>
    <xf numFmtId="0" fontId="7" fillId="9" borderId="0" xfId="0" applyFont="1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2" xfId="0" applyFill="1" applyBorder="1" applyAlignment="1">
      <alignment horizontal="left"/>
    </xf>
    <xf numFmtId="0" fontId="7" fillId="8" borderId="6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0" fillId="0" borderId="2" xfId="0" applyBorder="1" applyAlignment="1"/>
    <xf numFmtId="0" fontId="0" fillId="4" borderId="2" xfId="0" applyFill="1" applyBorder="1" applyAlignment="1"/>
    <xf numFmtId="0" fontId="7" fillId="8" borderId="2" xfId="0" applyFont="1" applyFill="1" applyBorder="1" applyAlignment="1"/>
    <xf numFmtId="0" fontId="0" fillId="8" borderId="2" xfId="0" applyFill="1" applyBorder="1" applyAlignment="1"/>
    <xf numFmtId="0" fontId="0" fillId="0" borderId="2" xfId="0" applyFont="1" applyBorder="1" applyAlignment="1">
      <alignment horizontal="left"/>
    </xf>
    <xf numFmtId="0" fontId="0" fillId="0" borderId="28" xfId="0" applyBorder="1" applyAlignment="1">
      <alignment horizontal="center" vertical="center"/>
    </xf>
    <xf numFmtId="0" fontId="0" fillId="9" borderId="27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7" fillId="8" borderId="17" xfId="0" applyFont="1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7" fillId="4" borderId="2" xfId="0" applyFont="1" applyFill="1" applyBorder="1" applyAlignment="1"/>
    <xf numFmtId="0" fontId="7" fillId="4" borderId="6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2" borderId="0" xfId="0" applyFont="1" applyFill="1"/>
    <xf numFmtId="0" fontId="8" fillId="2" borderId="16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696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G13" sqref="G13"/>
    </sheetView>
  </sheetViews>
  <sheetFormatPr defaultRowHeight="15"/>
  <cols>
    <col min="1" max="1" width="31.85546875" customWidth="1"/>
    <col min="2" max="2" width="16.140625" customWidth="1"/>
    <col min="4" max="4" width="13.7109375" customWidth="1"/>
    <col min="5" max="5" width="12.7109375" customWidth="1"/>
    <col min="6" max="6" width="13.140625" customWidth="1"/>
  </cols>
  <sheetData>
    <row r="1" spans="1:10" ht="21">
      <c r="A1" s="72" t="s">
        <v>9</v>
      </c>
      <c r="B1" s="72"/>
      <c r="C1" s="72"/>
    </row>
    <row r="2" spans="1:10" ht="15.75" thickBot="1">
      <c r="A2" s="1"/>
      <c r="B2" s="78"/>
      <c r="C2" s="78"/>
    </row>
    <row r="3" spans="1:10" ht="16.5" thickTop="1" thickBot="1">
      <c r="A3" s="17" t="s">
        <v>1</v>
      </c>
      <c r="B3" s="73">
        <v>2222</v>
      </c>
      <c r="C3" s="74"/>
      <c r="D3" s="16" t="s">
        <v>24</v>
      </c>
      <c r="E3" s="14"/>
    </row>
    <row r="4" spans="1:10" ht="15.75" thickTop="1">
      <c r="A4" s="1"/>
      <c r="B4" s="77"/>
      <c r="C4" s="77"/>
    </row>
    <row r="5" spans="1:10">
      <c r="A5" s="1" t="s">
        <v>10</v>
      </c>
      <c r="B5" s="76">
        <v>225</v>
      </c>
      <c r="C5" s="76"/>
      <c r="D5" s="16" t="s">
        <v>24</v>
      </c>
    </row>
    <row r="6" spans="1:10">
      <c r="A6" s="1" t="s">
        <v>0</v>
      </c>
      <c r="B6" s="76">
        <v>492.18</v>
      </c>
      <c r="C6" s="76"/>
      <c r="D6" s="16" t="s">
        <v>24</v>
      </c>
    </row>
    <row r="7" spans="1:10">
      <c r="A7" s="1" t="s">
        <v>2</v>
      </c>
      <c r="B7" s="76">
        <v>150</v>
      </c>
      <c r="C7" s="76"/>
      <c r="D7" s="16" t="s">
        <v>24</v>
      </c>
      <c r="F7" s="16"/>
      <c r="J7" s="18"/>
    </row>
    <row r="8" spans="1:10">
      <c r="A8" s="1" t="s">
        <v>3</v>
      </c>
      <c r="B8" s="76">
        <v>200</v>
      </c>
      <c r="C8" s="76"/>
      <c r="D8" s="16" t="s">
        <v>24</v>
      </c>
      <c r="F8" s="16"/>
    </row>
    <row r="9" spans="1:10">
      <c r="A9" s="1"/>
      <c r="B9" s="76"/>
      <c r="C9" s="76"/>
      <c r="D9" s="16"/>
    </row>
    <row r="10" spans="1:10">
      <c r="A10" s="1" t="s">
        <v>4</v>
      </c>
      <c r="B10" s="76">
        <v>60</v>
      </c>
      <c r="C10" s="76"/>
      <c r="D10" s="16" t="s">
        <v>24</v>
      </c>
    </row>
    <row r="11" spans="1:10">
      <c r="A11" s="1" t="s">
        <v>5</v>
      </c>
      <c r="B11" s="76">
        <v>130</v>
      </c>
      <c r="C11" s="76"/>
      <c r="D11" s="16" t="s">
        <v>24</v>
      </c>
    </row>
    <row r="12" spans="1:10">
      <c r="A12" s="1" t="s">
        <v>6</v>
      </c>
      <c r="B12" s="76">
        <v>20</v>
      </c>
      <c r="C12" s="76"/>
      <c r="D12" s="16" t="s">
        <v>24</v>
      </c>
    </row>
    <row r="13" spans="1:10">
      <c r="A13" s="1" t="s">
        <v>7</v>
      </c>
      <c r="B13" s="76">
        <v>15</v>
      </c>
      <c r="C13" s="76"/>
      <c r="D13" s="16" t="s">
        <v>24</v>
      </c>
    </row>
    <row r="14" spans="1:10">
      <c r="A14" s="1"/>
      <c r="B14" s="76"/>
      <c r="C14" s="76"/>
    </row>
    <row r="15" spans="1:10">
      <c r="A15" s="2" t="s">
        <v>8</v>
      </c>
      <c r="B15" s="75">
        <f>B3-(B5+B6+B7+B8+B9+B10+B11+B12+B13+B14)</f>
        <v>929.81999999999994</v>
      </c>
      <c r="C15" s="75"/>
    </row>
    <row r="16" spans="1:10" ht="15.75" thickBot="1"/>
    <row r="17" spans="1:5" ht="16.5" thickTop="1" thickBot="1">
      <c r="A17" s="19" t="s">
        <v>22</v>
      </c>
      <c r="B17" s="79">
        <v>31</v>
      </c>
      <c r="C17" s="80"/>
      <c r="D17" s="15" t="s">
        <v>24</v>
      </c>
      <c r="E17" s="14"/>
    </row>
    <row r="18" spans="1:5" ht="15.75" thickTop="1">
      <c r="A18" s="2" t="s">
        <v>23</v>
      </c>
      <c r="B18" s="70">
        <f>IMDIV(B15,B17)*7</f>
        <v>209.95935483870969</v>
      </c>
      <c r="C18" s="71"/>
    </row>
    <row r="24" spans="1:5">
      <c r="A24" s="105" t="s">
        <v>150</v>
      </c>
    </row>
  </sheetData>
  <mergeCells count="17">
    <mergeCell ref="B17:C17"/>
    <mergeCell ref="B18:C18"/>
    <mergeCell ref="A1:C1"/>
    <mergeCell ref="B3:C3"/>
    <mergeCell ref="B15:C15"/>
    <mergeCell ref="B13:C1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2:C2"/>
    <mergeCell ref="B14:C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06"/>
  <sheetViews>
    <sheetView workbookViewId="0">
      <selection activeCell="B152" sqref="B152"/>
    </sheetView>
  </sheetViews>
  <sheetFormatPr defaultRowHeight="15"/>
  <cols>
    <col min="1" max="1" width="25.85546875" customWidth="1"/>
    <col min="2" max="16" width="8.28515625" customWidth="1"/>
  </cols>
  <sheetData>
    <row r="1" spans="1:40">
      <c r="A1" s="3" t="s">
        <v>16</v>
      </c>
      <c r="B1" s="87" t="s">
        <v>11</v>
      </c>
      <c r="C1" s="82"/>
      <c r="D1" s="83"/>
      <c r="E1" s="88" t="s">
        <v>12</v>
      </c>
      <c r="F1" s="89"/>
      <c r="G1" s="90"/>
      <c r="H1" s="87" t="s">
        <v>13</v>
      </c>
      <c r="I1" s="82"/>
      <c r="J1" s="83"/>
      <c r="K1" s="87" t="s">
        <v>14</v>
      </c>
      <c r="L1" s="82"/>
      <c r="M1" s="83"/>
      <c r="N1" s="81" t="s">
        <v>15</v>
      </c>
      <c r="O1" s="82"/>
      <c r="P1" s="83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</row>
    <row r="2" spans="1:40" ht="15.75" thickBot="1">
      <c r="B2" s="36" t="s">
        <v>18</v>
      </c>
      <c r="C2" s="37" t="s">
        <v>17</v>
      </c>
      <c r="D2" s="38" t="s">
        <v>19</v>
      </c>
      <c r="E2" s="36" t="s">
        <v>18</v>
      </c>
      <c r="F2" s="37" t="s">
        <v>17</v>
      </c>
      <c r="G2" s="38" t="s">
        <v>19</v>
      </c>
      <c r="H2" s="36" t="s">
        <v>18</v>
      </c>
      <c r="I2" s="37" t="s">
        <v>17</v>
      </c>
      <c r="J2" s="38" t="s">
        <v>19</v>
      </c>
      <c r="K2" s="36" t="s">
        <v>18</v>
      </c>
      <c r="L2" s="37" t="s">
        <v>17</v>
      </c>
      <c r="M2" s="38" t="s">
        <v>19</v>
      </c>
      <c r="N2" s="60" t="s">
        <v>18</v>
      </c>
      <c r="O2" s="37" t="s">
        <v>17</v>
      </c>
      <c r="P2" s="38" t="s">
        <v>19</v>
      </c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</row>
    <row r="3" spans="1:40" s="43" customFormat="1">
      <c r="A3" s="25" t="s">
        <v>77</v>
      </c>
      <c r="B3" s="41"/>
      <c r="C3" s="39"/>
      <c r="D3" s="42">
        <f>SUM(D4:D18)</f>
        <v>2.78</v>
      </c>
      <c r="E3" s="41"/>
      <c r="F3" s="39"/>
      <c r="G3" s="42">
        <f>SUM(G4:G18)</f>
        <v>15.06</v>
      </c>
      <c r="H3" s="41"/>
      <c r="I3" s="39"/>
      <c r="J3" s="42">
        <f>SUM(J4:J18)</f>
        <v>16</v>
      </c>
      <c r="K3" s="41"/>
      <c r="L3" s="39"/>
      <c r="M3" s="42">
        <f>SUM(M4:M18)</f>
        <v>0</v>
      </c>
      <c r="N3" s="61"/>
      <c r="O3" s="39"/>
      <c r="P3" s="39">
        <f>SUM(P4:P18)</f>
        <v>0</v>
      </c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</row>
    <row r="4" spans="1:40">
      <c r="A4" s="21" t="s">
        <v>29</v>
      </c>
      <c r="B4" s="4"/>
      <c r="C4" s="7"/>
      <c r="D4" s="8">
        <f>PRODUCT(B4,C4)</f>
        <v>0</v>
      </c>
      <c r="E4" s="4">
        <v>3</v>
      </c>
      <c r="F4" s="7">
        <v>3</v>
      </c>
      <c r="G4" s="8">
        <f>PRODUCT(E4,F4)</f>
        <v>9</v>
      </c>
      <c r="H4" s="4"/>
      <c r="I4" s="7"/>
      <c r="J4" s="8">
        <f>PRODUCT(H4,I4)</f>
        <v>0</v>
      </c>
      <c r="K4" s="4"/>
      <c r="L4" s="7"/>
      <c r="M4" s="8">
        <f>PRODUCT(K4,L4)</f>
        <v>0</v>
      </c>
      <c r="N4" s="49"/>
      <c r="O4" s="7"/>
      <c r="P4" s="8">
        <f>PRODUCT(N4,O4)</f>
        <v>0</v>
      </c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</row>
    <row r="5" spans="1:40">
      <c r="A5" s="52" t="s">
        <v>133</v>
      </c>
      <c r="B5" s="32">
        <v>2</v>
      </c>
      <c r="C5" s="33">
        <v>1.39</v>
      </c>
      <c r="D5" s="8">
        <f>PRODUCT(B5,C5)</f>
        <v>2.78</v>
      </c>
      <c r="E5" s="32"/>
      <c r="F5" s="33"/>
      <c r="G5" s="8">
        <f>PRODUCT(E5,F5)</f>
        <v>0</v>
      </c>
      <c r="H5" s="32">
        <v>2</v>
      </c>
      <c r="I5" s="33">
        <v>6.66</v>
      </c>
      <c r="J5" s="8">
        <f>PRODUCT(H5,I5)</f>
        <v>13.32</v>
      </c>
      <c r="K5" s="32"/>
      <c r="L5" s="33"/>
      <c r="M5" s="8">
        <f>PRODUCT(K5,L5)</f>
        <v>0</v>
      </c>
      <c r="N5" s="51"/>
      <c r="O5" s="33"/>
      <c r="P5" s="8">
        <f>PRODUCT(N5,O5)</f>
        <v>0</v>
      </c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1:40" s="34" customFormat="1">
      <c r="A6" s="21" t="s">
        <v>63</v>
      </c>
      <c r="B6" s="4"/>
      <c r="C6" s="7"/>
      <c r="D6" s="8">
        <f t="shared" ref="D6:D18" si="0">PRODUCT(B6,C6)</f>
        <v>0</v>
      </c>
      <c r="E6" s="4">
        <v>1</v>
      </c>
      <c r="F6" s="7">
        <v>0.99</v>
      </c>
      <c r="G6" s="8">
        <f t="shared" ref="G6:G18" si="1">PRODUCT(E6,F6)</f>
        <v>0.99</v>
      </c>
      <c r="H6" s="4">
        <v>1</v>
      </c>
      <c r="I6" s="7">
        <v>1.49</v>
      </c>
      <c r="J6" s="8">
        <f t="shared" ref="J6:J18" si="2">PRODUCT(H6,I6)</f>
        <v>1.49</v>
      </c>
      <c r="K6" s="4"/>
      <c r="L6" s="7"/>
      <c r="M6" s="8">
        <f t="shared" ref="M6:M18" si="3">PRODUCT(K6,L6)</f>
        <v>0</v>
      </c>
      <c r="N6" s="49"/>
      <c r="O6" s="7"/>
      <c r="P6" s="8">
        <f t="shared" ref="P6:P18" si="4">PRODUCT(N6,O6)</f>
        <v>0</v>
      </c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0">
      <c r="A7" s="52" t="s">
        <v>107</v>
      </c>
      <c r="B7" s="32"/>
      <c r="C7" s="33"/>
      <c r="D7" s="8">
        <f t="shared" si="0"/>
        <v>0</v>
      </c>
      <c r="E7" s="32">
        <v>2</v>
      </c>
      <c r="F7" s="33">
        <v>0.79</v>
      </c>
      <c r="G7" s="8">
        <f t="shared" si="1"/>
        <v>1.58</v>
      </c>
      <c r="H7" s="32">
        <v>1</v>
      </c>
      <c r="I7" s="33">
        <v>1.19</v>
      </c>
      <c r="J7" s="8">
        <f t="shared" si="2"/>
        <v>1.19</v>
      </c>
      <c r="K7" s="32"/>
      <c r="L7" s="33"/>
      <c r="M7" s="8">
        <f t="shared" si="3"/>
        <v>0</v>
      </c>
      <c r="N7" s="51"/>
      <c r="O7" s="33"/>
      <c r="P7" s="8">
        <f t="shared" si="4"/>
        <v>0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40">
      <c r="A8" s="21" t="s">
        <v>59</v>
      </c>
      <c r="B8" s="4"/>
      <c r="C8" s="7"/>
      <c r="D8" s="8">
        <f t="shared" si="0"/>
        <v>0</v>
      </c>
      <c r="E8" s="4"/>
      <c r="F8" s="7"/>
      <c r="G8" s="8">
        <f t="shared" si="1"/>
        <v>0</v>
      </c>
      <c r="H8" s="4"/>
      <c r="I8" s="7"/>
      <c r="J8" s="8">
        <f t="shared" si="2"/>
        <v>0</v>
      </c>
      <c r="K8" s="4"/>
      <c r="L8" s="7"/>
      <c r="M8" s="8">
        <f t="shared" si="3"/>
        <v>0</v>
      </c>
      <c r="N8" s="49"/>
      <c r="O8" s="7"/>
      <c r="P8" s="8">
        <f t="shared" si="4"/>
        <v>0</v>
      </c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</row>
    <row r="9" spans="1:40">
      <c r="A9" s="23" t="s">
        <v>64</v>
      </c>
      <c r="B9" s="12"/>
      <c r="C9" s="48"/>
      <c r="D9" s="8">
        <f t="shared" si="0"/>
        <v>0</v>
      </c>
      <c r="E9" s="12"/>
      <c r="F9" s="48"/>
      <c r="G9" s="8">
        <f t="shared" si="1"/>
        <v>0</v>
      </c>
      <c r="H9" s="12"/>
      <c r="I9" s="48"/>
      <c r="J9" s="8">
        <f t="shared" si="2"/>
        <v>0</v>
      </c>
      <c r="K9" s="12"/>
      <c r="L9" s="48"/>
      <c r="M9" s="8">
        <f t="shared" si="3"/>
        <v>0</v>
      </c>
      <c r="N9" s="50"/>
      <c r="O9" s="20"/>
      <c r="P9" s="8">
        <f t="shared" si="4"/>
        <v>0</v>
      </c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</row>
    <row r="10" spans="1:40">
      <c r="A10" s="21" t="s">
        <v>62</v>
      </c>
      <c r="B10" s="4"/>
      <c r="C10" s="7"/>
      <c r="D10" s="8">
        <f t="shared" si="0"/>
        <v>0</v>
      </c>
      <c r="E10" s="4"/>
      <c r="F10" s="7"/>
      <c r="G10" s="8">
        <f t="shared" si="1"/>
        <v>0</v>
      </c>
      <c r="H10" s="4"/>
      <c r="I10" s="7"/>
      <c r="J10" s="8">
        <f t="shared" si="2"/>
        <v>0</v>
      </c>
      <c r="K10" s="4"/>
      <c r="L10" s="7"/>
      <c r="M10" s="8">
        <f t="shared" si="3"/>
        <v>0</v>
      </c>
      <c r="N10" s="49"/>
      <c r="O10" s="7"/>
      <c r="P10" s="8">
        <f t="shared" si="4"/>
        <v>0</v>
      </c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</row>
    <row r="11" spans="1:40" s="35" customFormat="1">
      <c r="A11" s="52" t="s">
        <v>95</v>
      </c>
      <c r="B11" s="32"/>
      <c r="C11" s="33"/>
      <c r="D11" s="8">
        <f t="shared" si="0"/>
        <v>0</v>
      </c>
      <c r="E11" s="32"/>
      <c r="F11" s="33"/>
      <c r="G11" s="8">
        <f t="shared" si="1"/>
        <v>0</v>
      </c>
      <c r="H11" s="32"/>
      <c r="I11" s="33"/>
      <c r="J11" s="8">
        <f t="shared" si="2"/>
        <v>0</v>
      </c>
      <c r="K11" s="32"/>
      <c r="L11" s="33"/>
      <c r="M11" s="8">
        <f t="shared" si="3"/>
        <v>0</v>
      </c>
      <c r="N11" s="51"/>
      <c r="O11" s="33"/>
      <c r="P11" s="8">
        <f t="shared" si="4"/>
        <v>0</v>
      </c>
    </row>
    <row r="12" spans="1:40" s="34" customFormat="1">
      <c r="A12" s="21"/>
      <c r="B12" s="4"/>
      <c r="C12" s="7"/>
      <c r="D12" s="8">
        <f t="shared" si="0"/>
        <v>0</v>
      </c>
      <c r="E12" s="4"/>
      <c r="F12" s="7"/>
      <c r="G12" s="8">
        <f t="shared" si="1"/>
        <v>0</v>
      </c>
      <c r="H12" s="4"/>
      <c r="I12" s="7"/>
      <c r="J12" s="8">
        <f t="shared" si="2"/>
        <v>0</v>
      </c>
      <c r="K12" s="4"/>
      <c r="L12" s="7"/>
      <c r="M12" s="8">
        <f t="shared" si="3"/>
        <v>0</v>
      </c>
      <c r="N12" s="49"/>
      <c r="O12" s="7"/>
      <c r="P12" s="8">
        <f t="shared" si="4"/>
        <v>0</v>
      </c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</row>
    <row r="13" spans="1:40" s="35" customFormat="1">
      <c r="A13" s="52"/>
      <c r="B13" s="32"/>
      <c r="C13" s="33"/>
      <c r="D13" s="8">
        <f t="shared" si="0"/>
        <v>0</v>
      </c>
      <c r="E13" s="32"/>
      <c r="F13" s="33"/>
      <c r="G13" s="8">
        <f t="shared" si="1"/>
        <v>0</v>
      </c>
      <c r="H13" s="32"/>
      <c r="I13" s="33"/>
      <c r="J13" s="8">
        <f t="shared" si="2"/>
        <v>0</v>
      </c>
      <c r="K13" s="32"/>
      <c r="L13" s="33"/>
      <c r="M13" s="8">
        <f t="shared" si="3"/>
        <v>0</v>
      </c>
      <c r="N13" s="51"/>
      <c r="O13" s="33"/>
      <c r="P13" s="8">
        <f t="shared" si="4"/>
        <v>0</v>
      </c>
    </row>
    <row r="14" spans="1:40" s="34" customFormat="1">
      <c r="A14" s="21"/>
      <c r="B14" s="4"/>
      <c r="C14" s="7"/>
      <c r="D14" s="8">
        <f t="shared" si="0"/>
        <v>0</v>
      </c>
      <c r="E14" s="4"/>
      <c r="F14" s="7"/>
      <c r="G14" s="8">
        <f t="shared" si="1"/>
        <v>0</v>
      </c>
      <c r="H14" s="4"/>
      <c r="I14" s="7"/>
      <c r="J14" s="8">
        <f t="shared" si="2"/>
        <v>0</v>
      </c>
      <c r="K14" s="4"/>
      <c r="L14" s="7"/>
      <c r="M14" s="8">
        <f t="shared" si="3"/>
        <v>0</v>
      </c>
      <c r="N14" s="49"/>
      <c r="O14" s="7"/>
      <c r="P14" s="8">
        <f t="shared" si="4"/>
        <v>0</v>
      </c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</row>
    <row r="15" spans="1:40" s="35" customFormat="1">
      <c r="A15" s="52"/>
      <c r="B15" s="32"/>
      <c r="C15" s="33"/>
      <c r="D15" s="8">
        <f t="shared" si="0"/>
        <v>0</v>
      </c>
      <c r="E15" s="32"/>
      <c r="F15" s="33"/>
      <c r="G15" s="8">
        <f t="shared" si="1"/>
        <v>0</v>
      </c>
      <c r="H15" s="32"/>
      <c r="I15" s="33"/>
      <c r="J15" s="8">
        <f t="shared" si="2"/>
        <v>0</v>
      </c>
      <c r="K15" s="32"/>
      <c r="L15" s="33"/>
      <c r="M15" s="8">
        <f t="shared" si="3"/>
        <v>0</v>
      </c>
      <c r="N15" s="51"/>
      <c r="O15" s="33"/>
      <c r="P15" s="8">
        <f t="shared" si="4"/>
        <v>0</v>
      </c>
    </row>
    <row r="16" spans="1:40" s="34" customFormat="1">
      <c r="A16" s="21"/>
      <c r="B16" s="4"/>
      <c r="C16" s="7"/>
      <c r="D16" s="8">
        <f t="shared" si="0"/>
        <v>0</v>
      </c>
      <c r="E16" s="4"/>
      <c r="F16" s="7"/>
      <c r="G16" s="8">
        <f t="shared" si="1"/>
        <v>0</v>
      </c>
      <c r="H16" s="4"/>
      <c r="I16" s="7"/>
      <c r="J16" s="8">
        <f t="shared" si="2"/>
        <v>0</v>
      </c>
      <c r="K16" s="4"/>
      <c r="L16" s="7"/>
      <c r="M16" s="8">
        <f t="shared" si="3"/>
        <v>0</v>
      </c>
      <c r="N16" s="49"/>
      <c r="O16" s="7"/>
      <c r="P16" s="8">
        <f t="shared" si="4"/>
        <v>0</v>
      </c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</row>
    <row r="17" spans="1:40" s="35" customFormat="1">
      <c r="A17" s="52"/>
      <c r="B17" s="32"/>
      <c r="C17" s="33"/>
      <c r="D17" s="8">
        <f t="shared" si="0"/>
        <v>0</v>
      </c>
      <c r="E17" s="32"/>
      <c r="F17" s="33"/>
      <c r="G17" s="8">
        <f t="shared" si="1"/>
        <v>0</v>
      </c>
      <c r="H17" s="32"/>
      <c r="I17" s="33"/>
      <c r="J17" s="8">
        <f t="shared" si="2"/>
        <v>0</v>
      </c>
      <c r="K17" s="32"/>
      <c r="L17" s="33"/>
      <c r="M17" s="8">
        <f t="shared" si="3"/>
        <v>0</v>
      </c>
      <c r="N17" s="51"/>
      <c r="O17" s="33"/>
      <c r="P17" s="8">
        <f t="shared" si="4"/>
        <v>0</v>
      </c>
    </row>
    <row r="18" spans="1:40" s="34" customFormat="1" ht="15.75" thickBot="1">
      <c r="A18" s="21" t="s">
        <v>89</v>
      </c>
      <c r="B18" s="4"/>
      <c r="C18" s="7"/>
      <c r="D18" s="8">
        <f t="shared" si="0"/>
        <v>0</v>
      </c>
      <c r="E18" s="4">
        <v>1</v>
      </c>
      <c r="F18" s="7">
        <v>3.49</v>
      </c>
      <c r="G18" s="8">
        <f t="shared" si="1"/>
        <v>3.49</v>
      </c>
      <c r="H18" s="4"/>
      <c r="I18" s="7"/>
      <c r="J18" s="8">
        <f t="shared" si="2"/>
        <v>0</v>
      </c>
      <c r="K18" s="4"/>
      <c r="L18" s="7"/>
      <c r="M18" s="8">
        <f t="shared" si="3"/>
        <v>0</v>
      </c>
      <c r="N18" s="49"/>
      <c r="O18" s="7"/>
      <c r="P18" s="8">
        <f t="shared" si="4"/>
        <v>0</v>
      </c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</row>
    <row r="19" spans="1:40" s="43" customFormat="1">
      <c r="A19" s="25" t="s">
        <v>72</v>
      </c>
      <c r="B19" s="40"/>
      <c r="C19" s="31"/>
      <c r="D19" s="42">
        <f>SUM(D20:D28)</f>
        <v>2.4900000000000002</v>
      </c>
      <c r="E19" s="40"/>
      <c r="F19" s="31"/>
      <c r="G19" s="42">
        <f>SUM(G20:G28)</f>
        <v>9.8600000000000012</v>
      </c>
      <c r="H19" s="40"/>
      <c r="I19" s="31"/>
      <c r="J19" s="42">
        <f>SUM(J20:J28)</f>
        <v>2.39</v>
      </c>
      <c r="K19" s="40"/>
      <c r="L19" s="31"/>
      <c r="M19" s="42">
        <f>SUM(M20:M28)</f>
        <v>0</v>
      </c>
      <c r="N19" s="62"/>
      <c r="O19" s="31"/>
      <c r="P19" s="39">
        <f>SUM(P20:P28)</f>
        <v>0</v>
      </c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</row>
    <row r="20" spans="1:40">
      <c r="A20" s="23" t="s">
        <v>67</v>
      </c>
      <c r="B20" s="12"/>
      <c r="C20" s="48"/>
      <c r="D20" s="8">
        <f>PRODUCT(B20,C20)</f>
        <v>0</v>
      </c>
      <c r="E20" s="12">
        <v>1</v>
      </c>
      <c r="F20" s="48">
        <v>2.39</v>
      </c>
      <c r="G20" s="8">
        <f>PRODUCT(E20,F20)</f>
        <v>2.39</v>
      </c>
      <c r="H20" s="12">
        <v>1</v>
      </c>
      <c r="I20" s="48">
        <v>2.39</v>
      </c>
      <c r="J20" s="8">
        <f>PRODUCT(H20,I20)</f>
        <v>2.39</v>
      </c>
      <c r="K20" s="12"/>
      <c r="L20" s="48"/>
      <c r="M20" s="8">
        <f>PRODUCT(K20,L20)</f>
        <v>0</v>
      </c>
      <c r="N20" s="50"/>
      <c r="O20" s="20"/>
      <c r="P20" s="8">
        <f>PRODUCT(N20,O20)</f>
        <v>0</v>
      </c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</row>
    <row r="21" spans="1:40">
      <c r="A21" s="21" t="s">
        <v>26</v>
      </c>
      <c r="B21" s="4">
        <v>1</v>
      </c>
      <c r="C21" s="7">
        <v>2.4900000000000002</v>
      </c>
      <c r="D21" s="8">
        <f>PRODUCT(B21,C21)</f>
        <v>2.4900000000000002</v>
      </c>
      <c r="E21" s="4">
        <v>3</v>
      </c>
      <c r="F21" s="7">
        <v>2.4900000000000002</v>
      </c>
      <c r="G21" s="8">
        <f>PRODUCT(E21,F21)</f>
        <v>7.4700000000000006</v>
      </c>
      <c r="H21" s="4"/>
      <c r="I21" s="7"/>
      <c r="J21" s="8">
        <f>PRODUCT(H21,I21)</f>
        <v>0</v>
      </c>
      <c r="K21" s="4"/>
      <c r="L21" s="7"/>
      <c r="M21" s="8">
        <f>PRODUCT(K21,L21)</f>
        <v>0</v>
      </c>
      <c r="N21" s="49"/>
      <c r="O21" s="7"/>
      <c r="P21" s="8">
        <f>PRODUCT(N21,O21)</f>
        <v>0</v>
      </c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</row>
    <row r="22" spans="1:40">
      <c r="A22" s="52" t="s">
        <v>108</v>
      </c>
      <c r="B22" s="32"/>
      <c r="C22" s="33"/>
      <c r="D22" s="8">
        <f>PRODUCT(B22,C22)</f>
        <v>0</v>
      </c>
      <c r="E22" s="32"/>
      <c r="F22" s="33"/>
      <c r="G22" s="8">
        <f t="shared" ref="G22:G28" si="5">PRODUCT(E22,F22)</f>
        <v>0</v>
      </c>
      <c r="H22" s="32"/>
      <c r="I22" s="33"/>
      <c r="J22" s="8">
        <f t="shared" ref="J22:J28" si="6">PRODUCT(H22,I22)</f>
        <v>0</v>
      </c>
      <c r="K22" s="32"/>
      <c r="L22" s="33"/>
      <c r="M22" s="8">
        <f t="shared" ref="M22:M28" si="7">PRODUCT(K22,L22)</f>
        <v>0</v>
      </c>
      <c r="N22" s="51"/>
      <c r="O22" s="33"/>
      <c r="P22" s="8">
        <f t="shared" ref="P22:P28" si="8">PRODUCT(N22,O22)</f>
        <v>0</v>
      </c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</row>
    <row r="23" spans="1:40" s="34" customFormat="1">
      <c r="A23" s="21" t="s">
        <v>26</v>
      </c>
      <c r="B23" s="4"/>
      <c r="C23" s="7"/>
      <c r="D23" s="8">
        <f t="shared" ref="D23:D28" si="9">PRODUCT(B23,C23)</f>
        <v>0</v>
      </c>
      <c r="E23" s="4"/>
      <c r="F23" s="7"/>
      <c r="G23" s="8">
        <f t="shared" si="5"/>
        <v>0</v>
      </c>
      <c r="H23" s="4"/>
      <c r="I23" s="7"/>
      <c r="J23" s="8">
        <f t="shared" si="6"/>
        <v>0</v>
      </c>
      <c r="K23" s="4"/>
      <c r="L23" s="7"/>
      <c r="M23" s="8">
        <f t="shared" si="7"/>
        <v>0</v>
      </c>
      <c r="N23" s="49"/>
      <c r="O23" s="7"/>
      <c r="P23" s="8">
        <f t="shared" si="8"/>
        <v>0</v>
      </c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</row>
    <row r="24" spans="1:40" s="34" customFormat="1">
      <c r="A24" s="52" t="s">
        <v>26</v>
      </c>
      <c r="B24" s="32"/>
      <c r="C24" s="33"/>
      <c r="D24" s="8">
        <f t="shared" si="9"/>
        <v>0</v>
      </c>
      <c r="E24" s="32"/>
      <c r="F24" s="33"/>
      <c r="G24" s="8">
        <f t="shared" si="5"/>
        <v>0</v>
      </c>
      <c r="H24" s="32"/>
      <c r="I24" s="33"/>
      <c r="J24" s="8">
        <f t="shared" si="6"/>
        <v>0</v>
      </c>
      <c r="K24" s="32"/>
      <c r="L24" s="33"/>
      <c r="M24" s="8">
        <f t="shared" si="7"/>
        <v>0</v>
      </c>
      <c r="N24" s="51"/>
      <c r="O24" s="33"/>
      <c r="P24" s="8">
        <f t="shared" si="8"/>
        <v>0</v>
      </c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</row>
    <row r="25" spans="1:40" s="34" customFormat="1">
      <c r="A25" s="21"/>
      <c r="B25" s="4"/>
      <c r="C25" s="7"/>
      <c r="D25" s="8">
        <f t="shared" si="9"/>
        <v>0</v>
      </c>
      <c r="E25" s="4"/>
      <c r="F25" s="7"/>
      <c r="G25" s="8">
        <f t="shared" si="5"/>
        <v>0</v>
      </c>
      <c r="H25" s="4"/>
      <c r="I25" s="7"/>
      <c r="J25" s="8">
        <f t="shared" si="6"/>
        <v>0</v>
      </c>
      <c r="K25" s="4"/>
      <c r="L25" s="7"/>
      <c r="M25" s="8">
        <f t="shared" si="7"/>
        <v>0</v>
      </c>
      <c r="N25" s="49"/>
      <c r="O25" s="7"/>
      <c r="P25" s="8">
        <f t="shared" si="8"/>
        <v>0</v>
      </c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</row>
    <row r="26" spans="1:40" s="34" customFormat="1">
      <c r="A26" s="52"/>
      <c r="B26" s="32"/>
      <c r="C26" s="33"/>
      <c r="D26" s="8">
        <f t="shared" si="9"/>
        <v>0</v>
      </c>
      <c r="E26" s="32"/>
      <c r="F26" s="33"/>
      <c r="G26" s="8">
        <f t="shared" si="5"/>
        <v>0</v>
      </c>
      <c r="H26" s="32"/>
      <c r="I26" s="33"/>
      <c r="J26" s="8">
        <f t="shared" si="6"/>
        <v>0</v>
      </c>
      <c r="K26" s="32"/>
      <c r="L26" s="33"/>
      <c r="M26" s="8">
        <f t="shared" si="7"/>
        <v>0</v>
      </c>
      <c r="N26" s="51"/>
      <c r="O26" s="33"/>
      <c r="P26" s="8">
        <f t="shared" si="8"/>
        <v>0</v>
      </c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</row>
    <row r="27" spans="1:40" s="34" customFormat="1">
      <c r="A27" s="21"/>
      <c r="B27" s="4"/>
      <c r="C27" s="7"/>
      <c r="D27" s="8">
        <f t="shared" si="9"/>
        <v>0</v>
      </c>
      <c r="E27" s="4"/>
      <c r="F27" s="7"/>
      <c r="G27" s="8">
        <f t="shared" si="5"/>
        <v>0</v>
      </c>
      <c r="H27" s="4"/>
      <c r="I27" s="7"/>
      <c r="J27" s="8">
        <f t="shared" si="6"/>
        <v>0</v>
      </c>
      <c r="K27" s="4"/>
      <c r="L27" s="7"/>
      <c r="M27" s="8">
        <f t="shared" si="7"/>
        <v>0</v>
      </c>
      <c r="N27" s="49"/>
      <c r="O27" s="7"/>
      <c r="P27" s="8">
        <f t="shared" si="8"/>
        <v>0</v>
      </c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</row>
    <row r="28" spans="1:40" s="34" customFormat="1">
      <c r="A28" s="52"/>
      <c r="B28" s="32"/>
      <c r="C28" s="33"/>
      <c r="D28" s="8">
        <f t="shared" si="9"/>
        <v>0</v>
      </c>
      <c r="E28" s="32"/>
      <c r="F28" s="33"/>
      <c r="G28" s="8">
        <f t="shared" si="5"/>
        <v>0</v>
      </c>
      <c r="H28" s="32"/>
      <c r="I28" s="33"/>
      <c r="J28" s="8">
        <f t="shared" si="6"/>
        <v>0</v>
      </c>
      <c r="K28" s="32"/>
      <c r="L28" s="33"/>
      <c r="M28" s="8">
        <f t="shared" si="7"/>
        <v>0</v>
      </c>
      <c r="N28" s="51"/>
      <c r="O28" s="33"/>
      <c r="P28" s="8">
        <f t="shared" si="8"/>
        <v>0</v>
      </c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</row>
    <row r="29" spans="1:40" s="43" customFormat="1">
      <c r="A29" s="25" t="s">
        <v>73</v>
      </c>
      <c r="B29" s="40"/>
      <c r="C29" s="31"/>
      <c r="D29" s="30">
        <f>SUM(D30:D45)</f>
        <v>0</v>
      </c>
      <c r="E29" s="40"/>
      <c r="F29" s="31"/>
      <c r="G29" s="30">
        <f>SUM(G30:G45)</f>
        <v>62.14</v>
      </c>
      <c r="H29" s="40"/>
      <c r="I29" s="31"/>
      <c r="J29" s="30">
        <f>SUM(J30:J45)</f>
        <v>45.86</v>
      </c>
      <c r="K29" s="40"/>
      <c r="L29" s="31"/>
      <c r="M29" s="30">
        <f>SUM(M30:M45)</f>
        <v>0</v>
      </c>
      <c r="N29" s="62"/>
      <c r="O29" s="31"/>
      <c r="P29" s="31">
        <f>SUM(P30:P45)</f>
        <v>0</v>
      </c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</row>
    <row r="30" spans="1:40">
      <c r="A30" s="52" t="s">
        <v>33</v>
      </c>
      <c r="B30" s="32"/>
      <c r="C30" s="33"/>
      <c r="D30" s="8">
        <f t="shared" ref="D30:D45" si="10">PRODUCT(B30,C30)</f>
        <v>0</v>
      </c>
      <c r="E30" s="32"/>
      <c r="F30" s="33"/>
      <c r="G30" s="8">
        <f t="shared" ref="G30:G45" si="11">PRODUCT(E30,F30)</f>
        <v>0</v>
      </c>
      <c r="H30" s="32"/>
      <c r="I30" s="33"/>
      <c r="J30" s="8">
        <f t="shared" ref="J30:J45" si="12">PRODUCT(H30,I30)</f>
        <v>0</v>
      </c>
      <c r="K30" s="32"/>
      <c r="L30" s="33"/>
      <c r="M30" s="8">
        <f t="shared" ref="M30:M38" si="13">PRODUCT(K30,L30)</f>
        <v>0</v>
      </c>
      <c r="N30" s="51"/>
      <c r="O30" s="33"/>
      <c r="P30" s="8">
        <f t="shared" ref="P30:P45" si="14">PRODUCT(N30,O30)</f>
        <v>0</v>
      </c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</row>
    <row r="31" spans="1:40">
      <c r="A31" s="21" t="s">
        <v>49</v>
      </c>
      <c r="B31" s="4"/>
      <c r="C31" s="7"/>
      <c r="D31" s="8">
        <f t="shared" si="10"/>
        <v>0</v>
      </c>
      <c r="E31" s="4">
        <v>4</v>
      </c>
      <c r="F31" s="7">
        <v>1.49</v>
      </c>
      <c r="G31" s="8">
        <f t="shared" si="11"/>
        <v>5.96</v>
      </c>
      <c r="H31" s="4">
        <v>3</v>
      </c>
      <c r="I31" s="7">
        <v>1.49</v>
      </c>
      <c r="J31" s="8">
        <f t="shared" si="12"/>
        <v>4.47</v>
      </c>
      <c r="K31" s="4"/>
      <c r="L31" s="7"/>
      <c r="M31" s="8">
        <f t="shared" si="13"/>
        <v>0</v>
      </c>
      <c r="N31" s="49"/>
      <c r="O31" s="7"/>
      <c r="P31" s="8">
        <f t="shared" si="14"/>
        <v>0</v>
      </c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1:40" s="29" customFormat="1">
      <c r="A32" s="59" t="s">
        <v>60</v>
      </c>
      <c r="B32" s="26"/>
      <c r="C32" s="27"/>
      <c r="D32" s="28">
        <f t="shared" si="10"/>
        <v>0</v>
      </c>
      <c r="E32" s="26">
        <v>2</v>
      </c>
      <c r="F32" s="27">
        <v>6.99</v>
      </c>
      <c r="G32" s="28">
        <f t="shared" si="11"/>
        <v>13.98</v>
      </c>
      <c r="H32" s="26"/>
      <c r="I32" s="27"/>
      <c r="J32" s="28">
        <f t="shared" si="12"/>
        <v>0</v>
      </c>
      <c r="K32" s="26"/>
      <c r="L32" s="27"/>
      <c r="M32" s="28">
        <f t="shared" si="13"/>
        <v>0</v>
      </c>
      <c r="N32" s="63"/>
      <c r="O32" s="27"/>
      <c r="P32" s="28">
        <f t="shared" si="14"/>
        <v>0</v>
      </c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</row>
    <row r="33" spans="1:40">
      <c r="A33" s="21" t="s">
        <v>50</v>
      </c>
      <c r="B33" s="4"/>
      <c r="C33" s="7"/>
      <c r="D33" s="8">
        <f t="shared" si="10"/>
        <v>0</v>
      </c>
      <c r="E33" s="4">
        <v>2</v>
      </c>
      <c r="F33" s="7">
        <v>2.89</v>
      </c>
      <c r="G33" s="8">
        <f t="shared" si="11"/>
        <v>5.78</v>
      </c>
      <c r="H33" s="4">
        <v>3</v>
      </c>
      <c r="I33" s="7">
        <v>2.89</v>
      </c>
      <c r="J33" s="8">
        <f t="shared" si="12"/>
        <v>8.67</v>
      </c>
      <c r="K33" s="4"/>
      <c r="L33" s="7"/>
      <c r="M33" s="8">
        <f t="shared" si="13"/>
        <v>0</v>
      </c>
      <c r="N33" s="49"/>
      <c r="O33" s="7"/>
      <c r="P33" s="8">
        <f t="shared" si="14"/>
        <v>0</v>
      </c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</row>
    <row r="34" spans="1:40">
      <c r="A34" s="52" t="s">
        <v>55</v>
      </c>
      <c r="B34" s="32"/>
      <c r="C34" s="33"/>
      <c r="D34" s="8">
        <f t="shared" si="10"/>
        <v>0</v>
      </c>
      <c r="E34" s="32">
        <v>1</v>
      </c>
      <c r="F34" s="33">
        <v>2.99</v>
      </c>
      <c r="G34" s="8">
        <f t="shared" si="11"/>
        <v>2.99</v>
      </c>
      <c r="H34" s="32">
        <v>1</v>
      </c>
      <c r="I34" s="33">
        <v>2.99</v>
      </c>
      <c r="J34" s="8">
        <f t="shared" si="12"/>
        <v>2.99</v>
      </c>
      <c r="K34" s="32"/>
      <c r="L34" s="33"/>
      <c r="M34" s="8">
        <f t="shared" si="13"/>
        <v>0</v>
      </c>
      <c r="N34" s="51"/>
      <c r="O34" s="33"/>
      <c r="P34" s="8">
        <f t="shared" si="14"/>
        <v>0</v>
      </c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</row>
    <row r="35" spans="1:40">
      <c r="A35" s="21" t="s">
        <v>52</v>
      </c>
      <c r="B35" s="4"/>
      <c r="C35" s="7"/>
      <c r="D35" s="8">
        <f t="shared" si="10"/>
        <v>0</v>
      </c>
      <c r="E35" s="4"/>
      <c r="F35" s="7"/>
      <c r="G35" s="8">
        <f t="shared" si="11"/>
        <v>0</v>
      </c>
      <c r="H35" s="4">
        <v>1</v>
      </c>
      <c r="I35" s="7">
        <v>6.65</v>
      </c>
      <c r="J35" s="8">
        <f t="shared" si="12"/>
        <v>6.65</v>
      </c>
      <c r="K35" s="4"/>
      <c r="L35" s="7"/>
      <c r="M35" s="8">
        <f t="shared" si="13"/>
        <v>0</v>
      </c>
      <c r="N35" s="49"/>
      <c r="O35" s="7"/>
      <c r="P35" s="8">
        <f t="shared" si="14"/>
        <v>0</v>
      </c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</row>
    <row r="36" spans="1:40">
      <c r="A36" s="52" t="s">
        <v>53</v>
      </c>
      <c r="B36" s="32"/>
      <c r="C36" s="33"/>
      <c r="D36" s="8">
        <f t="shared" si="10"/>
        <v>0</v>
      </c>
      <c r="E36" s="32">
        <v>2</v>
      </c>
      <c r="F36" s="33">
        <v>2.89</v>
      </c>
      <c r="G36" s="8">
        <f t="shared" si="11"/>
        <v>5.78</v>
      </c>
      <c r="H36" s="32">
        <v>2</v>
      </c>
      <c r="I36" s="33">
        <v>2.89</v>
      </c>
      <c r="J36" s="8">
        <f t="shared" si="12"/>
        <v>5.78</v>
      </c>
      <c r="K36" s="32"/>
      <c r="L36" s="33"/>
      <c r="M36" s="8">
        <f t="shared" si="13"/>
        <v>0</v>
      </c>
      <c r="N36" s="51"/>
      <c r="O36" s="33"/>
      <c r="P36" s="8">
        <f t="shared" si="14"/>
        <v>0</v>
      </c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</row>
    <row r="37" spans="1:40">
      <c r="A37" s="21" t="s">
        <v>51</v>
      </c>
      <c r="B37" s="4"/>
      <c r="C37" s="7"/>
      <c r="D37" s="8">
        <f t="shared" si="10"/>
        <v>0</v>
      </c>
      <c r="E37" s="4">
        <v>6</v>
      </c>
      <c r="F37" s="7">
        <v>1.69</v>
      </c>
      <c r="G37" s="8">
        <f t="shared" si="11"/>
        <v>10.14</v>
      </c>
      <c r="H37" s="4">
        <v>5</v>
      </c>
      <c r="I37" s="7">
        <v>1.69</v>
      </c>
      <c r="J37" s="8">
        <f t="shared" si="12"/>
        <v>8.4499999999999993</v>
      </c>
      <c r="K37" s="4"/>
      <c r="L37" s="7"/>
      <c r="M37" s="8">
        <f t="shared" si="13"/>
        <v>0</v>
      </c>
      <c r="N37" s="49"/>
      <c r="O37" s="7"/>
      <c r="P37" s="8">
        <f t="shared" si="14"/>
        <v>0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</row>
    <row r="38" spans="1:40">
      <c r="A38" s="52" t="s">
        <v>54</v>
      </c>
      <c r="B38" s="32"/>
      <c r="C38" s="33"/>
      <c r="D38" s="8">
        <f t="shared" si="10"/>
        <v>0</v>
      </c>
      <c r="E38" s="32">
        <v>4</v>
      </c>
      <c r="F38" s="33">
        <v>2.09</v>
      </c>
      <c r="G38" s="8">
        <f t="shared" si="11"/>
        <v>8.36</v>
      </c>
      <c r="H38" s="32">
        <v>3</v>
      </c>
      <c r="I38" s="33">
        <v>2.09</v>
      </c>
      <c r="J38" s="8">
        <f t="shared" si="12"/>
        <v>6.27</v>
      </c>
      <c r="K38" s="32"/>
      <c r="L38" s="33"/>
      <c r="M38" s="8">
        <f t="shared" si="13"/>
        <v>0</v>
      </c>
      <c r="N38" s="51"/>
      <c r="O38" s="33"/>
      <c r="P38" s="8">
        <f t="shared" si="14"/>
        <v>0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</row>
    <row r="39" spans="1:40">
      <c r="A39" s="21" t="s">
        <v>32</v>
      </c>
      <c r="B39" s="4"/>
      <c r="C39" s="7"/>
      <c r="D39" s="8">
        <f t="shared" si="10"/>
        <v>0</v>
      </c>
      <c r="E39" s="4">
        <v>1</v>
      </c>
      <c r="F39" s="7">
        <v>9.15</v>
      </c>
      <c r="G39" s="8">
        <f t="shared" si="11"/>
        <v>9.15</v>
      </c>
      <c r="H39" s="4"/>
      <c r="I39" s="7"/>
      <c r="J39" s="8">
        <f t="shared" si="12"/>
        <v>0</v>
      </c>
      <c r="K39" s="4"/>
      <c r="L39" s="7"/>
      <c r="M39" s="8">
        <f>PRODUCT(K39,L39)</f>
        <v>0</v>
      </c>
      <c r="N39" s="49"/>
      <c r="O39" s="7"/>
      <c r="P39" s="8">
        <f t="shared" si="14"/>
        <v>0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</row>
    <row r="40" spans="1:40" s="34" customFormat="1">
      <c r="A40" s="52" t="s">
        <v>119</v>
      </c>
      <c r="B40" s="32"/>
      <c r="C40" s="33"/>
      <c r="D40" s="8">
        <f t="shared" si="10"/>
        <v>0</v>
      </c>
      <c r="E40" s="32"/>
      <c r="F40" s="33"/>
      <c r="G40" s="8">
        <f t="shared" si="11"/>
        <v>0</v>
      </c>
      <c r="H40" s="32"/>
      <c r="I40" s="33"/>
      <c r="J40" s="8">
        <f t="shared" si="12"/>
        <v>0</v>
      </c>
      <c r="K40" s="32"/>
      <c r="L40" s="33"/>
      <c r="M40" s="8">
        <f t="shared" ref="M40:M45" si="15">PRODUCT(K40,L40)</f>
        <v>0</v>
      </c>
      <c r="N40" s="51"/>
      <c r="O40" s="33"/>
      <c r="P40" s="8">
        <f t="shared" si="14"/>
        <v>0</v>
      </c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</row>
    <row r="41" spans="1:40" s="34" customFormat="1">
      <c r="A41" s="21" t="s">
        <v>120</v>
      </c>
      <c r="B41" s="4"/>
      <c r="C41" s="7"/>
      <c r="D41" s="8">
        <f t="shared" si="10"/>
        <v>0</v>
      </c>
      <c r="E41" s="4"/>
      <c r="F41" s="7"/>
      <c r="G41" s="8">
        <f t="shared" si="11"/>
        <v>0</v>
      </c>
      <c r="H41" s="4"/>
      <c r="I41" s="7"/>
      <c r="J41" s="8">
        <f t="shared" si="12"/>
        <v>0</v>
      </c>
      <c r="K41" s="4"/>
      <c r="L41" s="7"/>
      <c r="M41" s="8">
        <f t="shared" si="15"/>
        <v>0</v>
      </c>
      <c r="N41" s="49"/>
      <c r="O41" s="7"/>
      <c r="P41" s="8">
        <f t="shared" si="14"/>
        <v>0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</row>
    <row r="42" spans="1:40" s="34" customFormat="1">
      <c r="A42" s="52" t="s">
        <v>144</v>
      </c>
      <c r="B42" s="32"/>
      <c r="C42" s="33"/>
      <c r="D42" s="8">
        <f t="shared" si="10"/>
        <v>0</v>
      </c>
      <c r="E42" s="32"/>
      <c r="F42" s="33"/>
      <c r="G42" s="8">
        <f t="shared" si="11"/>
        <v>0</v>
      </c>
      <c r="H42" s="32">
        <v>2</v>
      </c>
      <c r="I42" s="33">
        <v>1.29</v>
      </c>
      <c r="J42" s="8">
        <f t="shared" si="12"/>
        <v>2.58</v>
      </c>
      <c r="K42" s="32"/>
      <c r="L42" s="33"/>
      <c r="M42" s="8">
        <f t="shared" si="15"/>
        <v>0</v>
      </c>
      <c r="N42" s="51"/>
      <c r="O42" s="33"/>
      <c r="P42" s="8">
        <f t="shared" si="14"/>
        <v>0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</row>
    <row r="43" spans="1:40" s="34" customFormat="1">
      <c r="A43" s="21"/>
      <c r="B43" s="4"/>
      <c r="C43" s="7"/>
      <c r="D43" s="8">
        <f t="shared" si="10"/>
        <v>0</v>
      </c>
      <c r="E43" s="4"/>
      <c r="F43" s="7"/>
      <c r="G43" s="8">
        <f t="shared" si="11"/>
        <v>0</v>
      </c>
      <c r="H43" s="4"/>
      <c r="I43" s="7"/>
      <c r="J43" s="8">
        <f t="shared" si="12"/>
        <v>0</v>
      </c>
      <c r="K43" s="4"/>
      <c r="L43" s="7"/>
      <c r="M43" s="8">
        <f t="shared" si="15"/>
        <v>0</v>
      </c>
      <c r="N43" s="49"/>
      <c r="O43" s="7"/>
      <c r="P43" s="8">
        <f t="shared" si="14"/>
        <v>0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</row>
    <row r="44" spans="1:40" s="34" customFormat="1">
      <c r="A44" s="52"/>
      <c r="B44" s="32"/>
      <c r="C44" s="33"/>
      <c r="D44" s="8">
        <f t="shared" si="10"/>
        <v>0</v>
      </c>
      <c r="E44" s="32"/>
      <c r="F44" s="33"/>
      <c r="G44" s="8">
        <f t="shared" si="11"/>
        <v>0</v>
      </c>
      <c r="H44" s="32"/>
      <c r="I44" s="33"/>
      <c r="J44" s="8">
        <f t="shared" si="12"/>
        <v>0</v>
      </c>
      <c r="K44" s="32"/>
      <c r="L44" s="33"/>
      <c r="M44" s="8">
        <f t="shared" si="15"/>
        <v>0</v>
      </c>
      <c r="N44" s="51"/>
      <c r="O44" s="33"/>
      <c r="P44" s="8">
        <f t="shared" si="14"/>
        <v>0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</row>
    <row r="45" spans="1:40" s="34" customFormat="1">
      <c r="A45" s="21"/>
      <c r="B45" s="4"/>
      <c r="C45" s="7"/>
      <c r="D45" s="8">
        <f t="shared" si="10"/>
        <v>0</v>
      </c>
      <c r="E45" s="4"/>
      <c r="F45" s="7"/>
      <c r="G45" s="8">
        <f t="shared" si="11"/>
        <v>0</v>
      </c>
      <c r="H45" s="4"/>
      <c r="I45" s="7"/>
      <c r="J45" s="8">
        <f t="shared" si="12"/>
        <v>0</v>
      </c>
      <c r="K45" s="4"/>
      <c r="L45" s="7"/>
      <c r="M45" s="8">
        <f t="shared" si="15"/>
        <v>0</v>
      </c>
      <c r="N45" s="49"/>
      <c r="O45" s="7"/>
      <c r="P45" s="8">
        <f t="shared" si="14"/>
        <v>0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</row>
    <row r="46" spans="1:40" s="43" customFormat="1">
      <c r="A46" s="25" t="s">
        <v>74</v>
      </c>
      <c r="B46" s="40"/>
      <c r="C46" s="31"/>
      <c r="D46" s="30">
        <f>SUM(D47:D53)</f>
        <v>0</v>
      </c>
      <c r="E46" s="40"/>
      <c r="F46" s="31"/>
      <c r="G46" s="30">
        <f>SUM(G47:G53)</f>
        <v>38.230000000000004</v>
      </c>
      <c r="H46" s="40"/>
      <c r="I46" s="31"/>
      <c r="J46" s="30">
        <f>SUM(J47:J53)</f>
        <v>29.68</v>
      </c>
      <c r="K46" s="40"/>
      <c r="L46" s="31"/>
      <c r="M46" s="30">
        <f>SUM(M47:M53)</f>
        <v>0</v>
      </c>
      <c r="N46" s="62"/>
      <c r="O46" s="31"/>
      <c r="P46" s="31">
        <f>SUM(P47:P53)</f>
        <v>0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</row>
    <row r="47" spans="1:40">
      <c r="A47" s="23" t="s">
        <v>36</v>
      </c>
      <c r="B47" s="12"/>
      <c r="C47" s="48"/>
      <c r="D47" s="8">
        <f>PRODUCT(B47,C47)</f>
        <v>0</v>
      </c>
      <c r="E47" s="12"/>
      <c r="F47" s="48"/>
      <c r="G47" s="8">
        <f>PRODUCT(E47,F47)</f>
        <v>0</v>
      </c>
      <c r="H47" s="12"/>
      <c r="I47" s="48"/>
      <c r="J47" s="8">
        <f>PRODUCT(H47,I47)</f>
        <v>0</v>
      </c>
      <c r="K47" s="12"/>
      <c r="L47" s="48"/>
      <c r="M47" s="8">
        <f>PRODUCT(K47,L47)</f>
        <v>0</v>
      </c>
      <c r="N47" s="50"/>
      <c r="O47" s="20"/>
      <c r="P47" s="8">
        <f>PRODUCT(N47,O47)</f>
        <v>0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</row>
    <row r="48" spans="1:40">
      <c r="A48" s="21" t="s">
        <v>35</v>
      </c>
      <c r="B48" s="4"/>
      <c r="C48" s="7"/>
      <c r="D48" s="8">
        <f>PRODUCT(B48,C48)</f>
        <v>0</v>
      </c>
      <c r="E48" s="4"/>
      <c r="F48" s="7"/>
      <c r="G48" s="8">
        <f>PRODUCT(E48,F48)</f>
        <v>0</v>
      </c>
      <c r="H48" s="4">
        <v>1</v>
      </c>
      <c r="I48" s="7">
        <v>10.92</v>
      </c>
      <c r="J48" s="8">
        <f>PRODUCT(H48,I48)</f>
        <v>10.92</v>
      </c>
      <c r="K48" s="4"/>
      <c r="L48" s="7"/>
      <c r="M48" s="8">
        <f>PRODUCT(K48,L48)</f>
        <v>0</v>
      </c>
      <c r="N48" s="49"/>
      <c r="O48" s="7"/>
      <c r="P48" s="8">
        <f>PRODUCT(N48,O48)</f>
        <v>0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</row>
    <row r="49" spans="1:40">
      <c r="A49" s="23" t="s">
        <v>69</v>
      </c>
      <c r="B49" s="12"/>
      <c r="C49" s="48"/>
      <c r="D49" s="8">
        <f>PRODUCT(B49,C49)</f>
        <v>0</v>
      </c>
      <c r="E49" s="12"/>
      <c r="F49" s="48"/>
      <c r="G49" s="8">
        <f>PRODUCT(E49,F49)</f>
        <v>0</v>
      </c>
      <c r="H49" s="12"/>
      <c r="I49" s="48"/>
      <c r="J49" s="8">
        <f>PRODUCT(H49,I49)</f>
        <v>0</v>
      </c>
      <c r="K49" s="12"/>
      <c r="L49" s="48"/>
      <c r="M49" s="8">
        <f>PRODUCT(K49,L49)</f>
        <v>0</v>
      </c>
      <c r="N49" s="50"/>
      <c r="O49" s="20"/>
      <c r="P49" s="8">
        <f>PRODUCT(N49,O49)</f>
        <v>0</v>
      </c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</row>
    <row r="50" spans="1:40">
      <c r="A50" s="21" t="s">
        <v>68</v>
      </c>
      <c r="B50" s="4"/>
      <c r="C50" s="7"/>
      <c r="D50" s="8">
        <f>PRODUCT(B50,C50)</f>
        <v>0</v>
      </c>
      <c r="E50" s="4">
        <v>1</v>
      </c>
      <c r="F50" s="7">
        <v>7.79</v>
      </c>
      <c r="G50" s="8">
        <f>PRODUCT(E50,F50)</f>
        <v>7.79</v>
      </c>
      <c r="H50" s="4"/>
      <c r="I50" s="7"/>
      <c r="J50" s="8">
        <f>PRODUCT(H50,I50)</f>
        <v>0</v>
      </c>
      <c r="K50" s="4"/>
      <c r="L50" s="7"/>
      <c r="M50" s="8">
        <f>PRODUCT(K50,L50)</f>
        <v>0</v>
      </c>
      <c r="N50" s="49"/>
      <c r="O50" s="7"/>
      <c r="P50" s="8">
        <f>PRODUCT(N50,O50)</f>
        <v>0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</row>
    <row r="51" spans="1:40">
      <c r="A51" s="52" t="s">
        <v>93</v>
      </c>
      <c r="B51" s="32"/>
      <c r="C51" s="33"/>
      <c r="D51" s="8">
        <f t="shared" ref="D51:D59" si="16">PRODUCT(B51,C51)</f>
        <v>0</v>
      </c>
      <c r="E51" s="32">
        <v>5</v>
      </c>
      <c r="F51" s="33">
        <v>4.6900000000000004</v>
      </c>
      <c r="G51" s="8">
        <f t="shared" ref="G51:G59" si="17">PRODUCT(E51,F51)</f>
        <v>23.450000000000003</v>
      </c>
      <c r="H51" s="32">
        <v>4</v>
      </c>
      <c r="I51" s="33">
        <v>4.6900000000000004</v>
      </c>
      <c r="J51" s="8">
        <f t="shared" ref="J51:J59" si="18">PRODUCT(H51,I51)</f>
        <v>18.760000000000002</v>
      </c>
      <c r="K51" s="32"/>
      <c r="L51" s="33"/>
      <c r="M51" s="8">
        <f t="shared" ref="M51:M59" si="19">PRODUCT(K51,L51)</f>
        <v>0</v>
      </c>
      <c r="N51" s="51"/>
      <c r="O51" s="33"/>
      <c r="P51" s="8">
        <f t="shared" ref="P51:P59" si="20">PRODUCT(N51,O51)</f>
        <v>0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</row>
    <row r="52" spans="1:40">
      <c r="A52" s="21" t="s">
        <v>96</v>
      </c>
      <c r="B52" s="4"/>
      <c r="C52" s="7"/>
      <c r="D52" s="8">
        <f t="shared" si="16"/>
        <v>0</v>
      </c>
      <c r="E52" s="4">
        <v>1</v>
      </c>
      <c r="F52" s="7">
        <v>6.99</v>
      </c>
      <c r="G52" s="8">
        <f t="shared" si="17"/>
        <v>6.99</v>
      </c>
      <c r="H52" s="4"/>
      <c r="I52" s="7"/>
      <c r="J52" s="8">
        <f t="shared" si="18"/>
        <v>0</v>
      </c>
      <c r="K52" s="4"/>
      <c r="L52" s="7"/>
      <c r="M52" s="8">
        <f t="shared" si="19"/>
        <v>0</v>
      </c>
      <c r="N52" s="49"/>
      <c r="O52" s="7"/>
      <c r="P52" s="8">
        <f t="shared" si="20"/>
        <v>0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</row>
    <row r="53" spans="1:40">
      <c r="A53" s="52" t="s">
        <v>97</v>
      </c>
      <c r="B53" s="32"/>
      <c r="C53" s="33"/>
      <c r="D53" s="8">
        <f t="shared" si="16"/>
        <v>0</v>
      </c>
      <c r="E53" s="32"/>
      <c r="F53" s="33"/>
      <c r="G53" s="8">
        <f t="shared" si="17"/>
        <v>0</v>
      </c>
      <c r="H53" s="32"/>
      <c r="I53" s="33"/>
      <c r="J53" s="8">
        <f t="shared" si="18"/>
        <v>0</v>
      </c>
      <c r="K53" s="32"/>
      <c r="L53" s="33"/>
      <c r="M53" s="8">
        <f t="shared" si="19"/>
        <v>0</v>
      </c>
      <c r="N53" s="51"/>
      <c r="O53" s="33"/>
      <c r="P53" s="8">
        <f t="shared" si="20"/>
        <v>0</v>
      </c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</row>
    <row r="54" spans="1:40" s="34" customFormat="1">
      <c r="A54" s="52" t="s">
        <v>115</v>
      </c>
      <c r="B54" s="32"/>
      <c r="C54" s="33"/>
      <c r="D54" s="8">
        <f t="shared" si="16"/>
        <v>0</v>
      </c>
      <c r="E54" s="32"/>
      <c r="F54" s="33"/>
      <c r="G54" s="8">
        <f t="shared" si="17"/>
        <v>0</v>
      </c>
      <c r="H54" s="32"/>
      <c r="I54" s="33"/>
      <c r="J54" s="8">
        <f t="shared" si="18"/>
        <v>0</v>
      </c>
      <c r="K54" s="32"/>
      <c r="L54" s="33"/>
      <c r="M54" s="8">
        <f t="shared" si="19"/>
        <v>0</v>
      </c>
      <c r="N54" s="51"/>
      <c r="O54" s="33"/>
      <c r="P54" s="8">
        <f t="shared" si="20"/>
        <v>0</v>
      </c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</row>
    <row r="55" spans="1:40" s="34" customFormat="1">
      <c r="A55" s="21" t="s">
        <v>116</v>
      </c>
      <c r="B55" s="4"/>
      <c r="C55" s="7"/>
      <c r="D55" s="8">
        <f t="shared" si="16"/>
        <v>0</v>
      </c>
      <c r="E55" s="4"/>
      <c r="F55" s="7"/>
      <c r="G55" s="8">
        <f t="shared" si="17"/>
        <v>0</v>
      </c>
      <c r="H55" s="4">
        <v>1</v>
      </c>
      <c r="I55" s="7">
        <v>9.89</v>
      </c>
      <c r="J55" s="8">
        <f t="shared" si="18"/>
        <v>9.89</v>
      </c>
      <c r="K55" s="4"/>
      <c r="L55" s="7"/>
      <c r="M55" s="8">
        <f t="shared" si="19"/>
        <v>0</v>
      </c>
      <c r="N55" s="49"/>
      <c r="O55" s="7"/>
      <c r="P55" s="8">
        <f t="shared" si="20"/>
        <v>0</v>
      </c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</row>
    <row r="56" spans="1:40" s="34" customFormat="1">
      <c r="A56" s="52" t="s">
        <v>140</v>
      </c>
      <c r="B56" s="32"/>
      <c r="C56" s="33"/>
      <c r="D56" s="8">
        <f t="shared" si="16"/>
        <v>0</v>
      </c>
      <c r="E56" s="32"/>
      <c r="F56" s="33"/>
      <c r="G56" s="8">
        <f t="shared" si="17"/>
        <v>0</v>
      </c>
      <c r="H56" s="32">
        <v>1</v>
      </c>
      <c r="I56" s="33">
        <v>6.95</v>
      </c>
      <c r="J56" s="8">
        <f t="shared" si="18"/>
        <v>6.95</v>
      </c>
      <c r="K56" s="32"/>
      <c r="L56" s="33"/>
      <c r="M56" s="8">
        <f t="shared" si="19"/>
        <v>0</v>
      </c>
      <c r="N56" s="51"/>
      <c r="O56" s="33"/>
      <c r="P56" s="8">
        <f t="shared" si="20"/>
        <v>0</v>
      </c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</row>
    <row r="57" spans="1:40" s="34" customFormat="1">
      <c r="A57" s="21"/>
      <c r="B57" s="4"/>
      <c r="C57" s="7"/>
      <c r="D57" s="8">
        <f t="shared" si="16"/>
        <v>0</v>
      </c>
      <c r="E57" s="4"/>
      <c r="F57" s="7"/>
      <c r="G57" s="8">
        <f t="shared" si="17"/>
        <v>0</v>
      </c>
      <c r="H57" s="4"/>
      <c r="I57" s="7"/>
      <c r="J57" s="8">
        <f t="shared" si="18"/>
        <v>0</v>
      </c>
      <c r="K57" s="4"/>
      <c r="L57" s="7"/>
      <c r="M57" s="8">
        <f t="shared" si="19"/>
        <v>0</v>
      </c>
      <c r="N57" s="49"/>
      <c r="O57" s="7"/>
      <c r="P57" s="8">
        <f t="shared" si="20"/>
        <v>0</v>
      </c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</row>
    <row r="58" spans="1:40" s="34" customFormat="1">
      <c r="A58" s="52"/>
      <c r="B58" s="32"/>
      <c r="C58" s="33"/>
      <c r="D58" s="8">
        <f t="shared" si="16"/>
        <v>0</v>
      </c>
      <c r="E58" s="32"/>
      <c r="F58" s="33"/>
      <c r="G58" s="8">
        <f t="shared" si="17"/>
        <v>0</v>
      </c>
      <c r="H58" s="32"/>
      <c r="I58" s="33"/>
      <c r="J58" s="8">
        <f t="shared" si="18"/>
        <v>0</v>
      </c>
      <c r="K58" s="32"/>
      <c r="L58" s="33"/>
      <c r="M58" s="8">
        <f t="shared" si="19"/>
        <v>0</v>
      </c>
      <c r="N58" s="51"/>
      <c r="O58" s="33"/>
      <c r="P58" s="8">
        <f t="shared" si="20"/>
        <v>0</v>
      </c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</row>
    <row r="59" spans="1:40" s="34" customFormat="1">
      <c r="A59" s="21"/>
      <c r="B59" s="4"/>
      <c r="C59" s="7"/>
      <c r="D59" s="8">
        <f t="shared" si="16"/>
        <v>0</v>
      </c>
      <c r="E59" s="4"/>
      <c r="F59" s="7"/>
      <c r="G59" s="8">
        <f t="shared" si="17"/>
        <v>0</v>
      </c>
      <c r="H59" s="4"/>
      <c r="I59" s="7"/>
      <c r="J59" s="8">
        <f t="shared" si="18"/>
        <v>0</v>
      </c>
      <c r="K59" s="4"/>
      <c r="L59" s="7"/>
      <c r="M59" s="8">
        <f t="shared" si="19"/>
        <v>0</v>
      </c>
      <c r="N59" s="49"/>
      <c r="O59" s="7"/>
      <c r="P59" s="8">
        <f t="shared" si="20"/>
        <v>0</v>
      </c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</row>
    <row r="60" spans="1:40" s="43" customFormat="1">
      <c r="A60" s="25" t="s">
        <v>75</v>
      </c>
      <c r="B60" s="40"/>
      <c r="C60" s="31"/>
      <c r="D60" s="30">
        <f>SUM(D61:D75)</f>
        <v>0</v>
      </c>
      <c r="E60" s="40"/>
      <c r="F60" s="31"/>
      <c r="G60" s="30">
        <f>SUM(G61:G75)</f>
        <v>20.089999999999996</v>
      </c>
      <c r="H60" s="40"/>
      <c r="I60" s="31"/>
      <c r="J60" s="30">
        <f>SUM(J61:J75)</f>
        <v>24.409999999999997</v>
      </c>
      <c r="K60" s="40"/>
      <c r="L60" s="31"/>
      <c r="M60" s="30">
        <f>SUM(M61:M75)</f>
        <v>0</v>
      </c>
      <c r="N60" s="62"/>
      <c r="O60" s="31"/>
      <c r="P60" s="31">
        <f>SUM(P61:P75)</f>
        <v>0</v>
      </c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</row>
    <row r="61" spans="1:40">
      <c r="A61" s="21" t="s">
        <v>43</v>
      </c>
      <c r="B61" s="4"/>
      <c r="C61" s="7"/>
      <c r="D61" s="8">
        <f t="shared" ref="D61:D108" si="21">PRODUCT(B61,C61)</f>
        <v>0</v>
      </c>
      <c r="E61" s="4"/>
      <c r="F61" s="7"/>
      <c r="G61" s="8">
        <f t="shared" ref="G61:G75" si="22">PRODUCT(E61,F61)</f>
        <v>0</v>
      </c>
      <c r="H61" s="4">
        <v>1</v>
      </c>
      <c r="I61" s="7">
        <v>1.29</v>
      </c>
      <c r="J61" s="8">
        <f t="shared" ref="J61:J75" si="23">PRODUCT(H61,I61)</f>
        <v>1.29</v>
      </c>
      <c r="K61" s="4"/>
      <c r="L61" s="7"/>
      <c r="M61" s="8">
        <f t="shared" ref="M61:M75" si="24">PRODUCT(K61,L61)</f>
        <v>0</v>
      </c>
      <c r="N61" s="49"/>
      <c r="O61" s="7"/>
      <c r="P61" s="8">
        <f t="shared" ref="P61:P75" si="25">PRODUCT(N61,O61)</f>
        <v>0</v>
      </c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</row>
    <row r="62" spans="1:40">
      <c r="A62" s="23" t="s">
        <v>40</v>
      </c>
      <c r="B62" s="12"/>
      <c r="C62" s="48"/>
      <c r="D62" s="8">
        <f t="shared" si="21"/>
        <v>0</v>
      </c>
      <c r="E62" s="12">
        <v>1</v>
      </c>
      <c r="F62" s="48">
        <v>9.5</v>
      </c>
      <c r="G62" s="8">
        <f t="shared" si="22"/>
        <v>9.5</v>
      </c>
      <c r="H62" s="12">
        <v>1</v>
      </c>
      <c r="I62" s="48">
        <v>7.26</v>
      </c>
      <c r="J62" s="8">
        <f t="shared" si="23"/>
        <v>7.26</v>
      </c>
      <c r="K62" s="12"/>
      <c r="L62" s="48"/>
      <c r="M62" s="8">
        <f t="shared" si="24"/>
        <v>0</v>
      </c>
      <c r="N62" s="50"/>
      <c r="O62" s="20"/>
      <c r="P62" s="8">
        <f t="shared" si="25"/>
        <v>0</v>
      </c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</row>
    <row r="63" spans="1:40">
      <c r="A63" s="21" t="s">
        <v>30</v>
      </c>
      <c r="B63" s="4"/>
      <c r="C63" s="7"/>
      <c r="D63" s="8">
        <f t="shared" si="21"/>
        <v>0</v>
      </c>
      <c r="E63" s="4"/>
      <c r="F63" s="7"/>
      <c r="G63" s="8">
        <f t="shared" si="22"/>
        <v>0</v>
      </c>
      <c r="H63" s="4"/>
      <c r="I63" s="7"/>
      <c r="J63" s="8">
        <f t="shared" si="23"/>
        <v>0</v>
      </c>
      <c r="K63" s="4"/>
      <c r="L63" s="7"/>
      <c r="M63" s="8">
        <f t="shared" si="24"/>
        <v>0</v>
      </c>
      <c r="N63" s="49"/>
      <c r="O63" s="7"/>
      <c r="P63" s="8">
        <f t="shared" si="25"/>
        <v>0</v>
      </c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</row>
    <row r="64" spans="1:40">
      <c r="A64" s="23" t="s">
        <v>46</v>
      </c>
      <c r="B64" s="12"/>
      <c r="C64" s="48"/>
      <c r="D64" s="8">
        <f t="shared" si="21"/>
        <v>0</v>
      </c>
      <c r="E64" s="12"/>
      <c r="F64" s="48"/>
      <c r="G64" s="8">
        <f t="shared" si="22"/>
        <v>0</v>
      </c>
      <c r="H64" s="12"/>
      <c r="I64" s="48"/>
      <c r="J64" s="8">
        <f t="shared" si="23"/>
        <v>0</v>
      </c>
      <c r="K64" s="12"/>
      <c r="L64" s="48"/>
      <c r="M64" s="8">
        <f t="shared" si="24"/>
        <v>0</v>
      </c>
      <c r="N64" s="50"/>
      <c r="O64" s="20"/>
      <c r="P64" s="8">
        <f t="shared" si="25"/>
        <v>0</v>
      </c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</row>
    <row r="65" spans="1:40">
      <c r="A65" s="21" t="s">
        <v>45</v>
      </c>
      <c r="B65" s="4"/>
      <c r="C65" s="7"/>
      <c r="D65" s="8">
        <f t="shared" si="21"/>
        <v>0</v>
      </c>
      <c r="E65" s="4"/>
      <c r="F65" s="7"/>
      <c r="G65" s="8">
        <f t="shared" si="22"/>
        <v>0</v>
      </c>
      <c r="H65" s="4">
        <v>2</v>
      </c>
      <c r="I65" s="7">
        <v>0.89</v>
      </c>
      <c r="J65" s="8">
        <f t="shared" si="23"/>
        <v>1.78</v>
      </c>
      <c r="K65" s="4"/>
      <c r="L65" s="7"/>
      <c r="M65" s="8">
        <f t="shared" si="24"/>
        <v>0</v>
      </c>
      <c r="N65" s="49"/>
      <c r="O65" s="7"/>
      <c r="P65" s="8">
        <f t="shared" si="25"/>
        <v>0</v>
      </c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</row>
    <row r="66" spans="1:40">
      <c r="A66" s="23" t="s">
        <v>48</v>
      </c>
      <c r="B66" s="12"/>
      <c r="C66" s="48"/>
      <c r="D66" s="8">
        <f t="shared" si="21"/>
        <v>0</v>
      </c>
      <c r="E66" s="12">
        <v>1</v>
      </c>
      <c r="F66" s="48">
        <v>2.02</v>
      </c>
      <c r="G66" s="8">
        <f t="shared" si="22"/>
        <v>2.02</v>
      </c>
      <c r="H66" s="12">
        <v>1</v>
      </c>
      <c r="I66" s="48">
        <v>4.5199999999999996</v>
      </c>
      <c r="J66" s="8">
        <f t="shared" si="23"/>
        <v>4.5199999999999996</v>
      </c>
      <c r="K66" s="12"/>
      <c r="L66" s="48"/>
      <c r="M66" s="8">
        <f t="shared" si="24"/>
        <v>0</v>
      </c>
      <c r="N66" s="50"/>
      <c r="O66" s="20"/>
      <c r="P66" s="8">
        <f t="shared" si="25"/>
        <v>0</v>
      </c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</row>
    <row r="67" spans="1:40">
      <c r="A67" s="21" t="s">
        <v>90</v>
      </c>
      <c r="B67" s="4"/>
      <c r="C67" s="7"/>
      <c r="D67" s="8">
        <f t="shared" si="21"/>
        <v>0</v>
      </c>
      <c r="E67" s="4">
        <v>1</v>
      </c>
      <c r="F67" s="7">
        <v>1.2</v>
      </c>
      <c r="G67" s="8">
        <f t="shared" si="22"/>
        <v>1.2</v>
      </c>
      <c r="H67" s="4"/>
      <c r="I67" s="7"/>
      <c r="J67" s="8">
        <f t="shared" si="23"/>
        <v>0</v>
      </c>
      <c r="K67" s="4"/>
      <c r="L67" s="7"/>
      <c r="M67" s="8">
        <f t="shared" si="24"/>
        <v>0</v>
      </c>
      <c r="N67" s="49"/>
      <c r="O67" s="7"/>
      <c r="P67" s="8">
        <f t="shared" si="25"/>
        <v>0</v>
      </c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</row>
    <row r="68" spans="1:40">
      <c r="A68" s="23" t="s">
        <v>101</v>
      </c>
      <c r="B68" s="12"/>
      <c r="C68" s="48"/>
      <c r="D68" s="8">
        <f t="shared" si="21"/>
        <v>0</v>
      </c>
      <c r="E68" s="12">
        <v>1</v>
      </c>
      <c r="F68" s="48">
        <v>1.38</v>
      </c>
      <c r="G68" s="8">
        <f t="shared" si="22"/>
        <v>1.38</v>
      </c>
      <c r="H68" s="12">
        <v>1</v>
      </c>
      <c r="I68" s="48">
        <v>1.32</v>
      </c>
      <c r="J68" s="8">
        <f t="shared" si="23"/>
        <v>1.32</v>
      </c>
      <c r="K68" s="12"/>
      <c r="L68" s="48"/>
      <c r="M68" s="8">
        <f t="shared" si="24"/>
        <v>0</v>
      </c>
      <c r="N68" s="50"/>
      <c r="O68" s="47"/>
      <c r="P68" s="8">
        <f t="shared" si="25"/>
        <v>0</v>
      </c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</row>
    <row r="69" spans="1:40">
      <c r="A69" s="21" t="s">
        <v>102</v>
      </c>
      <c r="B69" s="4"/>
      <c r="C69" s="7"/>
      <c r="D69" s="8">
        <f t="shared" si="21"/>
        <v>0</v>
      </c>
      <c r="E69" s="4"/>
      <c r="F69" s="7"/>
      <c r="G69" s="8">
        <f t="shared" si="22"/>
        <v>0</v>
      </c>
      <c r="H69" s="4">
        <v>1</v>
      </c>
      <c r="I69" s="7">
        <v>4.75</v>
      </c>
      <c r="J69" s="8">
        <f t="shared" si="23"/>
        <v>4.75</v>
      </c>
      <c r="K69" s="4"/>
      <c r="L69" s="7"/>
      <c r="M69" s="8">
        <f t="shared" si="24"/>
        <v>0</v>
      </c>
      <c r="N69" s="49"/>
      <c r="O69" s="7"/>
      <c r="P69" s="8">
        <f t="shared" si="25"/>
        <v>0</v>
      </c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</row>
    <row r="70" spans="1:40" s="34" customFormat="1">
      <c r="A70" s="52" t="s">
        <v>141</v>
      </c>
      <c r="B70" s="32"/>
      <c r="C70" s="33"/>
      <c r="D70" s="8">
        <f t="shared" si="21"/>
        <v>0</v>
      </c>
      <c r="E70" s="32"/>
      <c r="F70" s="33"/>
      <c r="G70" s="8">
        <f t="shared" si="22"/>
        <v>0</v>
      </c>
      <c r="H70" s="32">
        <v>1</v>
      </c>
      <c r="I70" s="33">
        <v>3.49</v>
      </c>
      <c r="J70" s="8">
        <f t="shared" si="23"/>
        <v>3.49</v>
      </c>
      <c r="K70" s="32"/>
      <c r="L70" s="33"/>
      <c r="M70" s="8">
        <f t="shared" si="24"/>
        <v>0</v>
      </c>
      <c r="N70" s="51"/>
      <c r="O70" s="33"/>
      <c r="P70" s="8">
        <f t="shared" si="25"/>
        <v>0</v>
      </c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</row>
    <row r="71" spans="1:40" s="34" customFormat="1">
      <c r="A71" s="21" t="s">
        <v>148</v>
      </c>
      <c r="B71" s="4"/>
      <c r="C71" s="7"/>
      <c r="D71" s="8">
        <f t="shared" si="21"/>
        <v>0</v>
      </c>
      <c r="E71" s="4">
        <v>1</v>
      </c>
      <c r="F71" s="7">
        <v>5.99</v>
      </c>
      <c r="G71" s="8">
        <f t="shared" si="22"/>
        <v>5.99</v>
      </c>
      <c r="H71" s="4"/>
      <c r="I71" s="7"/>
      <c r="J71" s="8">
        <f t="shared" si="23"/>
        <v>0</v>
      </c>
      <c r="K71" s="4"/>
      <c r="L71" s="7"/>
      <c r="M71" s="8">
        <f t="shared" si="24"/>
        <v>0</v>
      </c>
      <c r="N71" s="49"/>
      <c r="O71" s="7"/>
      <c r="P71" s="8">
        <f t="shared" si="25"/>
        <v>0</v>
      </c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</row>
    <row r="72" spans="1:40" s="34" customFormat="1">
      <c r="A72" s="52"/>
      <c r="B72" s="32"/>
      <c r="C72" s="33"/>
      <c r="D72" s="8">
        <f t="shared" si="21"/>
        <v>0</v>
      </c>
      <c r="E72" s="32"/>
      <c r="F72" s="33"/>
      <c r="G72" s="8">
        <f t="shared" si="22"/>
        <v>0</v>
      </c>
      <c r="H72" s="32"/>
      <c r="I72" s="33"/>
      <c r="J72" s="8">
        <f t="shared" si="23"/>
        <v>0</v>
      </c>
      <c r="K72" s="32"/>
      <c r="L72" s="33"/>
      <c r="M72" s="8">
        <f t="shared" si="24"/>
        <v>0</v>
      </c>
      <c r="N72" s="51"/>
      <c r="O72" s="33"/>
      <c r="P72" s="8">
        <f t="shared" si="25"/>
        <v>0</v>
      </c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</row>
    <row r="73" spans="1:40" s="34" customFormat="1">
      <c r="A73" s="21"/>
      <c r="B73" s="4"/>
      <c r="C73" s="7"/>
      <c r="D73" s="8">
        <f t="shared" si="21"/>
        <v>0</v>
      </c>
      <c r="E73" s="4"/>
      <c r="F73" s="7"/>
      <c r="G73" s="8">
        <f t="shared" si="22"/>
        <v>0</v>
      </c>
      <c r="H73" s="4"/>
      <c r="I73" s="7"/>
      <c r="J73" s="8">
        <f t="shared" si="23"/>
        <v>0</v>
      </c>
      <c r="K73" s="4"/>
      <c r="L73" s="7"/>
      <c r="M73" s="8">
        <f t="shared" si="24"/>
        <v>0</v>
      </c>
      <c r="N73" s="49"/>
      <c r="O73" s="7"/>
      <c r="P73" s="8">
        <f t="shared" si="25"/>
        <v>0</v>
      </c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</row>
    <row r="74" spans="1:40" s="34" customFormat="1">
      <c r="A74" s="52"/>
      <c r="B74" s="32"/>
      <c r="C74" s="33"/>
      <c r="D74" s="8">
        <f t="shared" si="21"/>
        <v>0</v>
      </c>
      <c r="E74" s="32"/>
      <c r="F74" s="33"/>
      <c r="G74" s="8">
        <f t="shared" si="22"/>
        <v>0</v>
      </c>
      <c r="H74" s="32"/>
      <c r="I74" s="33"/>
      <c r="J74" s="8">
        <f t="shared" si="23"/>
        <v>0</v>
      </c>
      <c r="K74" s="32"/>
      <c r="L74" s="33"/>
      <c r="M74" s="8">
        <f t="shared" si="24"/>
        <v>0</v>
      </c>
      <c r="N74" s="51"/>
      <c r="O74" s="33"/>
      <c r="P74" s="8">
        <f t="shared" si="25"/>
        <v>0</v>
      </c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</row>
    <row r="75" spans="1:40" s="34" customFormat="1">
      <c r="A75" s="21"/>
      <c r="B75" s="4"/>
      <c r="C75" s="7"/>
      <c r="D75" s="8">
        <f t="shared" si="21"/>
        <v>0</v>
      </c>
      <c r="E75" s="4"/>
      <c r="F75" s="7"/>
      <c r="G75" s="8">
        <f t="shared" si="22"/>
        <v>0</v>
      </c>
      <c r="H75" s="4"/>
      <c r="I75" s="7"/>
      <c r="J75" s="8">
        <f t="shared" si="23"/>
        <v>0</v>
      </c>
      <c r="K75" s="4"/>
      <c r="L75" s="7"/>
      <c r="M75" s="8">
        <f t="shared" si="24"/>
        <v>0</v>
      </c>
      <c r="N75" s="49"/>
      <c r="O75" s="7"/>
      <c r="P75" s="8">
        <f t="shared" si="25"/>
        <v>0</v>
      </c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</row>
    <row r="76" spans="1:40" s="43" customFormat="1">
      <c r="A76" s="25" t="s">
        <v>76</v>
      </c>
      <c r="B76" s="40"/>
      <c r="C76" s="31"/>
      <c r="D76" s="30">
        <f>SUM(D77:D95)</f>
        <v>0</v>
      </c>
      <c r="E76" s="40"/>
      <c r="F76" s="31"/>
      <c r="G76" s="30">
        <f>SUM(G77:G95)</f>
        <v>23.990000000000002</v>
      </c>
      <c r="H76" s="40"/>
      <c r="I76" s="31"/>
      <c r="J76" s="30">
        <f>SUM(J77:J95)</f>
        <v>15.6</v>
      </c>
      <c r="K76" s="40"/>
      <c r="L76" s="31"/>
      <c r="M76" s="30">
        <f>SUM(M77:M95)</f>
        <v>0</v>
      </c>
      <c r="N76" s="62"/>
      <c r="O76" s="31"/>
      <c r="P76" s="31">
        <f>SUM(P77:P95)</f>
        <v>0</v>
      </c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</row>
    <row r="77" spans="1:40">
      <c r="A77" s="22" t="s">
        <v>27</v>
      </c>
      <c r="B77" s="12"/>
      <c r="C77" s="48"/>
      <c r="D77" s="8">
        <f t="shared" si="21"/>
        <v>0</v>
      </c>
      <c r="E77" s="12">
        <v>1</v>
      </c>
      <c r="F77" s="48">
        <v>6.88</v>
      </c>
      <c r="G77" s="8">
        <f t="shared" ref="G77:G95" si="26">PRODUCT(E77,F77)</f>
        <v>6.88</v>
      </c>
      <c r="H77" s="12"/>
      <c r="I77" s="48"/>
      <c r="J77" s="8">
        <f t="shared" ref="J77:J95" si="27">PRODUCT(H77,I77)</f>
        <v>0</v>
      </c>
      <c r="K77" s="12"/>
      <c r="L77" s="48"/>
      <c r="M77" s="8">
        <f t="shared" ref="M77:M95" si="28">PRODUCT(K77,L77)</f>
        <v>0</v>
      </c>
      <c r="N77" s="50"/>
      <c r="O77" s="20"/>
      <c r="P77" s="8">
        <f t="shared" ref="P77:P95" si="29">PRODUCT(N77,O77)</f>
        <v>0</v>
      </c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</row>
    <row r="78" spans="1:40">
      <c r="A78" s="21" t="s">
        <v>41</v>
      </c>
      <c r="B78" s="4"/>
      <c r="C78" s="7"/>
      <c r="D78" s="8">
        <f t="shared" si="21"/>
        <v>0</v>
      </c>
      <c r="E78" s="4">
        <v>1</v>
      </c>
      <c r="F78" s="7">
        <v>3.35</v>
      </c>
      <c r="G78" s="8">
        <f t="shared" si="26"/>
        <v>3.35</v>
      </c>
      <c r="H78" s="4"/>
      <c r="I78" s="7"/>
      <c r="J78" s="8">
        <f t="shared" si="27"/>
        <v>0</v>
      </c>
      <c r="K78" s="4"/>
      <c r="L78" s="7"/>
      <c r="M78" s="8">
        <f t="shared" si="28"/>
        <v>0</v>
      </c>
      <c r="N78" s="49"/>
      <c r="O78" s="7"/>
      <c r="P78" s="8">
        <f t="shared" si="29"/>
        <v>0</v>
      </c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</row>
    <row r="79" spans="1:40">
      <c r="A79" s="23" t="s">
        <v>44</v>
      </c>
      <c r="B79" s="12"/>
      <c r="C79" s="48"/>
      <c r="D79" s="8">
        <f t="shared" si="21"/>
        <v>0</v>
      </c>
      <c r="E79" s="12">
        <v>1</v>
      </c>
      <c r="F79" s="48">
        <v>2.08</v>
      </c>
      <c r="G79" s="8">
        <f t="shared" si="26"/>
        <v>2.08</v>
      </c>
      <c r="H79" s="12">
        <v>1</v>
      </c>
      <c r="I79" s="48">
        <v>3.13</v>
      </c>
      <c r="J79" s="8">
        <f t="shared" si="27"/>
        <v>3.13</v>
      </c>
      <c r="K79" s="12"/>
      <c r="L79" s="48"/>
      <c r="M79" s="8">
        <f t="shared" si="28"/>
        <v>0</v>
      </c>
      <c r="N79" s="50"/>
      <c r="O79" s="20"/>
      <c r="P79" s="8">
        <f t="shared" si="29"/>
        <v>0</v>
      </c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</row>
    <row r="80" spans="1:40">
      <c r="A80" s="23" t="s">
        <v>42</v>
      </c>
      <c r="B80" s="12"/>
      <c r="C80" s="48"/>
      <c r="D80" s="8">
        <f t="shared" si="21"/>
        <v>0</v>
      </c>
      <c r="E80" s="12"/>
      <c r="F80" s="48"/>
      <c r="G80" s="8">
        <f t="shared" si="26"/>
        <v>0</v>
      </c>
      <c r="H80" s="12"/>
      <c r="I80" s="48"/>
      <c r="J80" s="8">
        <f t="shared" si="27"/>
        <v>0</v>
      </c>
      <c r="K80" s="12"/>
      <c r="L80" s="48"/>
      <c r="M80" s="8">
        <f t="shared" si="28"/>
        <v>0</v>
      </c>
      <c r="N80" s="50"/>
      <c r="O80" s="20"/>
      <c r="P80" s="8">
        <f t="shared" si="29"/>
        <v>0</v>
      </c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</row>
    <row r="81" spans="1:40">
      <c r="A81" s="21" t="s">
        <v>47</v>
      </c>
      <c r="B81" s="4"/>
      <c r="C81" s="7"/>
      <c r="D81" s="8">
        <f t="shared" si="21"/>
        <v>0</v>
      </c>
      <c r="E81" s="4">
        <v>1</v>
      </c>
      <c r="F81" s="7">
        <v>2.99</v>
      </c>
      <c r="G81" s="8">
        <f t="shared" si="26"/>
        <v>2.99</v>
      </c>
      <c r="H81" s="4">
        <v>1</v>
      </c>
      <c r="I81" s="7">
        <v>2.99</v>
      </c>
      <c r="J81" s="8">
        <f t="shared" si="27"/>
        <v>2.99</v>
      </c>
      <c r="K81" s="4"/>
      <c r="L81" s="7"/>
      <c r="M81" s="8">
        <f t="shared" si="28"/>
        <v>0</v>
      </c>
      <c r="N81" s="49"/>
      <c r="O81" s="7"/>
      <c r="P81" s="8">
        <f t="shared" si="29"/>
        <v>0</v>
      </c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</row>
    <row r="82" spans="1:40">
      <c r="A82" s="52" t="s">
        <v>61</v>
      </c>
      <c r="B82" s="32"/>
      <c r="C82" s="33"/>
      <c r="D82" s="8">
        <f t="shared" si="21"/>
        <v>0</v>
      </c>
      <c r="E82" s="32"/>
      <c r="F82" s="33"/>
      <c r="G82" s="8">
        <f t="shared" si="26"/>
        <v>0</v>
      </c>
      <c r="H82" s="32"/>
      <c r="I82" s="33"/>
      <c r="J82" s="8">
        <f t="shared" si="27"/>
        <v>0</v>
      </c>
      <c r="K82" s="32"/>
      <c r="L82" s="33"/>
      <c r="M82" s="8">
        <f t="shared" si="28"/>
        <v>0</v>
      </c>
      <c r="N82" s="51"/>
      <c r="O82" s="33"/>
      <c r="P82" s="8">
        <f t="shared" si="29"/>
        <v>0</v>
      </c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</row>
    <row r="83" spans="1:40">
      <c r="A83" s="21" t="s">
        <v>105</v>
      </c>
      <c r="B83" s="4"/>
      <c r="C83" s="7"/>
      <c r="D83" s="8">
        <f t="shared" si="21"/>
        <v>0</v>
      </c>
      <c r="E83" s="4">
        <v>1</v>
      </c>
      <c r="F83" s="7">
        <v>3.99</v>
      </c>
      <c r="G83" s="8">
        <f t="shared" si="26"/>
        <v>3.99</v>
      </c>
      <c r="H83" s="4"/>
      <c r="I83" s="7"/>
      <c r="J83" s="8">
        <f t="shared" si="27"/>
        <v>0</v>
      </c>
      <c r="K83" s="4"/>
      <c r="L83" s="7"/>
      <c r="M83" s="8">
        <f t="shared" si="28"/>
        <v>0</v>
      </c>
      <c r="N83" s="49"/>
      <c r="O83" s="7"/>
      <c r="P83" s="8">
        <f t="shared" si="29"/>
        <v>0</v>
      </c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</row>
    <row r="84" spans="1:40">
      <c r="A84" s="52" t="s">
        <v>91</v>
      </c>
      <c r="B84" s="32"/>
      <c r="C84" s="33"/>
      <c r="D84" s="8">
        <f t="shared" si="21"/>
        <v>0</v>
      </c>
      <c r="E84" s="32"/>
      <c r="F84" s="33"/>
      <c r="G84" s="8">
        <f t="shared" si="26"/>
        <v>0</v>
      </c>
      <c r="H84" s="32">
        <v>1</v>
      </c>
      <c r="I84" s="33">
        <v>6.99</v>
      </c>
      <c r="J84" s="8">
        <f t="shared" si="27"/>
        <v>6.99</v>
      </c>
      <c r="K84" s="32"/>
      <c r="L84" s="33"/>
      <c r="M84" s="8">
        <f t="shared" si="28"/>
        <v>0</v>
      </c>
      <c r="N84" s="51"/>
      <c r="O84" s="33"/>
      <c r="P84" s="8">
        <f t="shared" si="29"/>
        <v>0</v>
      </c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</row>
    <row r="85" spans="1:40">
      <c r="A85" s="21" t="s">
        <v>98</v>
      </c>
      <c r="B85" s="4"/>
      <c r="C85" s="7"/>
      <c r="D85" s="8">
        <f t="shared" si="21"/>
        <v>0</v>
      </c>
      <c r="E85" s="4">
        <v>1</v>
      </c>
      <c r="F85" s="7">
        <v>0.71</v>
      </c>
      <c r="G85" s="8">
        <f t="shared" si="26"/>
        <v>0.71</v>
      </c>
      <c r="H85" s="4"/>
      <c r="I85" s="7"/>
      <c r="J85" s="8">
        <f t="shared" si="27"/>
        <v>0</v>
      </c>
      <c r="K85" s="4"/>
      <c r="L85" s="7"/>
      <c r="M85" s="8">
        <f t="shared" si="28"/>
        <v>0</v>
      </c>
      <c r="N85" s="49"/>
      <c r="O85" s="7"/>
      <c r="P85" s="8">
        <f t="shared" si="29"/>
        <v>0</v>
      </c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</row>
    <row r="86" spans="1:40">
      <c r="A86" s="52" t="s">
        <v>99</v>
      </c>
      <c r="B86" s="32"/>
      <c r="C86" s="33"/>
      <c r="D86" s="8">
        <f t="shared" si="21"/>
        <v>0</v>
      </c>
      <c r="E86" s="32"/>
      <c r="F86" s="33"/>
      <c r="G86" s="8">
        <f t="shared" si="26"/>
        <v>0</v>
      </c>
      <c r="H86" s="32"/>
      <c r="I86" s="33"/>
      <c r="J86" s="8">
        <f t="shared" si="27"/>
        <v>0</v>
      </c>
      <c r="K86" s="32"/>
      <c r="L86" s="33"/>
      <c r="M86" s="8">
        <f t="shared" si="28"/>
        <v>0</v>
      </c>
      <c r="N86" s="51"/>
      <c r="O86" s="33"/>
      <c r="P86" s="8">
        <f t="shared" si="29"/>
        <v>0</v>
      </c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</row>
    <row r="87" spans="1:40">
      <c r="A87" s="21" t="s">
        <v>100</v>
      </c>
      <c r="B87" s="4"/>
      <c r="C87" s="7"/>
      <c r="D87" s="8">
        <f t="shared" si="21"/>
        <v>0</v>
      </c>
      <c r="E87" s="4"/>
      <c r="F87" s="7"/>
      <c r="G87" s="8">
        <f t="shared" si="26"/>
        <v>0</v>
      </c>
      <c r="H87" s="4"/>
      <c r="I87" s="7"/>
      <c r="J87" s="8">
        <f t="shared" si="27"/>
        <v>0</v>
      </c>
      <c r="K87" s="4"/>
      <c r="L87" s="7"/>
      <c r="M87" s="8">
        <f t="shared" si="28"/>
        <v>0</v>
      </c>
      <c r="N87" s="49"/>
      <c r="O87" s="7"/>
      <c r="P87" s="8">
        <f t="shared" si="29"/>
        <v>0</v>
      </c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</row>
    <row r="88" spans="1:40">
      <c r="A88" s="52" t="s">
        <v>103</v>
      </c>
      <c r="B88" s="32"/>
      <c r="C88" s="33"/>
      <c r="D88" s="8">
        <f t="shared" si="21"/>
        <v>0</v>
      </c>
      <c r="E88" s="32"/>
      <c r="F88" s="33"/>
      <c r="G88" s="8">
        <f t="shared" si="26"/>
        <v>0</v>
      </c>
      <c r="H88" s="32"/>
      <c r="I88" s="33"/>
      <c r="J88" s="8">
        <f t="shared" si="27"/>
        <v>0</v>
      </c>
      <c r="K88" s="32"/>
      <c r="L88" s="33"/>
      <c r="M88" s="8">
        <f t="shared" si="28"/>
        <v>0</v>
      </c>
      <c r="N88" s="51"/>
      <c r="O88" s="33"/>
      <c r="P88" s="8">
        <f t="shared" si="29"/>
        <v>0</v>
      </c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</row>
    <row r="89" spans="1:40">
      <c r="A89" s="21" t="s">
        <v>104</v>
      </c>
      <c r="B89" s="4"/>
      <c r="C89" s="7"/>
      <c r="D89" s="8">
        <f t="shared" si="21"/>
        <v>0</v>
      </c>
      <c r="E89" s="4"/>
      <c r="F89" s="7"/>
      <c r="G89" s="8">
        <f t="shared" si="26"/>
        <v>0</v>
      </c>
      <c r="H89" s="4"/>
      <c r="I89" s="7"/>
      <c r="J89" s="8">
        <f t="shared" si="27"/>
        <v>0</v>
      </c>
      <c r="K89" s="4"/>
      <c r="L89" s="7"/>
      <c r="M89" s="8">
        <f t="shared" si="28"/>
        <v>0</v>
      </c>
      <c r="N89" s="49"/>
      <c r="O89" s="7"/>
      <c r="P89" s="8">
        <f t="shared" si="29"/>
        <v>0</v>
      </c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</row>
    <row r="90" spans="1:40" s="34" customFormat="1">
      <c r="A90" s="52" t="s">
        <v>122</v>
      </c>
      <c r="B90" s="32"/>
      <c r="C90" s="33"/>
      <c r="D90" s="8">
        <f t="shared" ref="D90:D95" si="30">PRODUCT(B90,C90)</f>
        <v>0</v>
      </c>
      <c r="E90" s="32"/>
      <c r="F90" s="33"/>
      <c r="G90" s="8">
        <f t="shared" si="26"/>
        <v>0</v>
      </c>
      <c r="H90" s="32"/>
      <c r="I90" s="33"/>
      <c r="J90" s="8">
        <f t="shared" si="27"/>
        <v>0</v>
      </c>
      <c r="K90" s="32"/>
      <c r="L90" s="33"/>
      <c r="M90" s="8">
        <f t="shared" si="28"/>
        <v>0</v>
      </c>
      <c r="N90" s="51"/>
      <c r="O90" s="33"/>
      <c r="P90" s="8">
        <f t="shared" si="29"/>
        <v>0</v>
      </c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</row>
    <row r="91" spans="1:40" s="34" customFormat="1">
      <c r="A91" s="21" t="s">
        <v>142</v>
      </c>
      <c r="B91" s="4"/>
      <c r="C91" s="7"/>
      <c r="D91" s="8">
        <f t="shared" si="30"/>
        <v>0</v>
      </c>
      <c r="E91" s="4">
        <v>1</v>
      </c>
      <c r="F91" s="7">
        <v>3.99</v>
      </c>
      <c r="G91" s="8">
        <f t="shared" si="26"/>
        <v>3.99</v>
      </c>
      <c r="H91" s="4">
        <v>1</v>
      </c>
      <c r="I91" s="7">
        <v>2.4900000000000002</v>
      </c>
      <c r="J91" s="8">
        <f t="shared" si="27"/>
        <v>2.4900000000000002</v>
      </c>
      <c r="K91" s="4"/>
      <c r="L91" s="7"/>
      <c r="M91" s="8">
        <f t="shared" si="28"/>
        <v>0</v>
      </c>
      <c r="N91" s="49"/>
      <c r="O91" s="7"/>
      <c r="P91" s="8">
        <f t="shared" si="29"/>
        <v>0</v>
      </c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</row>
    <row r="92" spans="1:40" s="34" customFormat="1">
      <c r="A92" s="52"/>
      <c r="B92" s="32"/>
      <c r="C92" s="33"/>
      <c r="D92" s="8">
        <f t="shared" si="30"/>
        <v>0</v>
      </c>
      <c r="E92" s="32"/>
      <c r="F92" s="33"/>
      <c r="G92" s="8">
        <f t="shared" si="26"/>
        <v>0</v>
      </c>
      <c r="H92" s="32"/>
      <c r="I92" s="33"/>
      <c r="J92" s="8">
        <f t="shared" si="27"/>
        <v>0</v>
      </c>
      <c r="K92" s="32"/>
      <c r="L92" s="33"/>
      <c r="M92" s="8">
        <f t="shared" si="28"/>
        <v>0</v>
      </c>
      <c r="N92" s="51"/>
      <c r="O92" s="33"/>
      <c r="P92" s="8">
        <f t="shared" si="29"/>
        <v>0</v>
      </c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</row>
    <row r="93" spans="1:40" s="34" customFormat="1">
      <c r="A93" s="21"/>
      <c r="B93" s="4"/>
      <c r="C93" s="7"/>
      <c r="D93" s="8">
        <f t="shared" si="30"/>
        <v>0</v>
      </c>
      <c r="E93" s="4"/>
      <c r="F93" s="7"/>
      <c r="G93" s="8">
        <f t="shared" si="26"/>
        <v>0</v>
      </c>
      <c r="H93" s="4"/>
      <c r="I93" s="7"/>
      <c r="J93" s="8">
        <f t="shared" si="27"/>
        <v>0</v>
      </c>
      <c r="K93" s="4"/>
      <c r="L93" s="7"/>
      <c r="M93" s="8">
        <f t="shared" si="28"/>
        <v>0</v>
      </c>
      <c r="N93" s="49"/>
      <c r="O93" s="7"/>
      <c r="P93" s="8">
        <f t="shared" si="29"/>
        <v>0</v>
      </c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</row>
    <row r="94" spans="1:40" s="34" customFormat="1">
      <c r="A94" s="52"/>
      <c r="B94" s="32"/>
      <c r="C94" s="33"/>
      <c r="D94" s="8">
        <f t="shared" si="30"/>
        <v>0</v>
      </c>
      <c r="E94" s="32"/>
      <c r="F94" s="33"/>
      <c r="G94" s="8">
        <f t="shared" si="26"/>
        <v>0</v>
      </c>
      <c r="H94" s="32"/>
      <c r="I94" s="33"/>
      <c r="J94" s="8">
        <f t="shared" si="27"/>
        <v>0</v>
      </c>
      <c r="K94" s="32"/>
      <c r="L94" s="33"/>
      <c r="M94" s="8">
        <f t="shared" si="28"/>
        <v>0</v>
      </c>
      <c r="N94" s="51"/>
      <c r="O94" s="33"/>
      <c r="P94" s="8">
        <f t="shared" si="29"/>
        <v>0</v>
      </c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</row>
    <row r="95" spans="1:40" s="34" customFormat="1">
      <c r="A95" s="21"/>
      <c r="B95" s="4"/>
      <c r="C95" s="7"/>
      <c r="D95" s="8">
        <f t="shared" si="30"/>
        <v>0</v>
      </c>
      <c r="E95" s="4"/>
      <c r="F95" s="7"/>
      <c r="G95" s="8">
        <f t="shared" si="26"/>
        <v>0</v>
      </c>
      <c r="H95" s="4"/>
      <c r="I95" s="7"/>
      <c r="J95" s="8">
        <f t="shared" si="27"/>
        <v>0</v>
      </c>
      <c r="K95" s="4"/>
      <c r="L95" s="7"/>
      <c r="M95" s="8">
        <f t="shared" si="28"/>
        <v>0</v>
      </c>
      <c r="N95" s="49"/>
      <c r="O95" s="7"/>
      <c r="P95" s="8">
        <f t="shared" si="29"/>
        <v>0</v>
      </c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</row>
    <row r="96" spans="1:40" s="43" customFormat="1">
      <c r="A96" s="25" t="s">
        <v>80</v>
      </c>
      <c r="B96" s="40"/>
      <c r="C96" s="31"/>
      <c r="D96" s="30">
        <f>+SUM(D97:D108)</f>
        <v>0</v>
      </c>
      <c r="E96" s="40"/>
      <c r="F96" s="31"/>
      <c r="G96" s="30">
        <f>+SUM(G97:G108)</f>
        <v>24.509999999999998</v>
      </c>
      <c r="H96" s="40"/>
      <c r="I96" s="31"/>
      <c r="J96" s="30">
        <f>+SUM(J97:J108)</f>
        <v>34.58</v>
      </c>
      <c r="K96" s="40"/>
      <c r="L96" s="31"/>
      <c r="M96" s="30">
        <f>+SUM(M97:M108)</f>
        <v>0</v>
      </c>
      <c r="N96" s="62"/>
      <c r="O96" s="31"/>
      <c r="P96" s="31">
        <f>+SUM(P97:P108)</f>
        <v>0</v>
      </c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</row>
    <row r="97" spans="1:40">
      <c r="A97" s="23" t="s">
        <v>117</v>
      </c>
      <c r="B97" s="12"/>
      <c r="C97" s="48"/>
      <c r="D97" s="8">
        <f t="shared" si="21"/>
        <v>0</v>
      </c>
      <c r="E97" s="12">
        <v>1</v>
      </c>
      <c r="F97" s="48">
        <v>1.19</v>
      </c>
      <c r="G97" s="8">
        <f t="shared" ref="G97:G105" si="31">PRODUCT(E97,F97)</f>
        <v>1.19</v>
      </c>
      <c r="H97" s="12">
        <v>1</v>
      </c>
      <c r="I97" s="48">
        <v>1.19</v>
      </c>
      <c r="J97" s="8">
        <f t="shared" ref="J97:J108" si="32">PRODUCT(H97,I97)</f>
        <v>1.19</v>
      </c>
      <c r="K97" s="12"/>
      <c r="L97" s="48"/>
      <c r="M97" s="8">
        <f t="shared" ref="M97:M108" si="33">PRODUCT(K97,L97)</f>
        <v>0</v>
      </c>
      <c r="N97" s="50"/>
      <c r="O97" s="20"/>
      <c r="P97" s="8">
        <f t="shared" ref="P97:P108" si="34">PRODUCT(N97,O97)</f>
        <v>0</v>
      </c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</row>
    <row r="98" spans="1:40">
      <c r="A98" s="21" t="s">
        <v>118</v>
      </c>
      <c r="B98" s="4"/>
      <c r="C98" s="7"/>
      <c r="D98" s="8">
        <f t="shared" si="21"/>
        <v>0</v>
      </c>
      <c r="E98" s="4"/>
      <c r="F98" s="7"/>
      <c r="G98" s="8">
        <f t="shared" si="31"/>
        <v>0</v>
      </c>
      <c r="H98" s="4">
        <v>2</v>
      </c>
      <c r="I98" s="7">
        <v>0.79</v>
      </c>
      <c r="J98" s="8">
        <f t="shared" si="32"/>
        <v>1.58</v>
      </c>
      <c r="K98" s="4"/>
      <c r="L98" s="7"/>
      <c r="M98" s="8">
        <f t="shared" si="33"/>
        <v>0</v>
      </c>
      <c r="N98" s="49"/>
      <c r="O98" s="7"/>
      <c r="P98" s="8">
        <f t="shared" si="34"/>
        <v>0</v>
      </c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</row>
    <row r="99" spans="1:40">
      <c r="A99" s="52" t="s">
        <v>145</v>
      </c>
      <c r="B99" s="32"/>
      <c r="C99" s="33"/>
      <c r="D99" s="8">
        <f t="shared" si="21"/>
        <v>0</v>
      </c>
      <c r="E99" s="32">
        <v>1</v>
      </c>
      <c r="F99" s="33">
        <v>2.4900000000000002</v>
      </c>
      <c r="G99" s="8">
        <f t="shared" si="31"/>
        <v>2.4900000000000002</v>
      </c>
      <c r="H99" s="32">
        <v>1</v>
      </c>
      <c r="I99" s="33">
        <v>1.69</v>
      </c>
      <c r="J99" s="8">
        <f t="shared" si="32"/>
        <v>1.69</v>
      </c>
      <c r="K99" s="32"/>
      <c r="L99" s="33"/>
      <c r="M99" s="8">
        <f t="shared" si="33"/>
        <v>0</v>
      </c>
      <c r="N99" s="51"/>
      <c r="O99" s="33"/>
      <c r="P99" s="8">
        <f t="shared" si="34"/>
        <v>0</v>
      </c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</row>
    <row r="100" spans="1:40">
      <c r="A100" s="21" t="s">
        <v>37</v>
      </c>
      <c r="B100" s="4"/>
      <c r="C100" s="7"/>
      <c r="D100" s="8">
        <f t="shared" si="21"/>
        <v>0</v>
      </c>
      <c r="E100" s="4"/>
      <c r="F100" s="7"/>
      <c r="G100" s="8">
        <f t="shared" si="31"/>
        <v>0</v>
      </c>
      <c r="H100" s="4"/>
      <c r="I100" s="7"/>
      <c r="J100" s="8">
        <f t="shared" si="32"/>
        <v>0</v>
      </c>
      <c r="K100" s="4"/>
      <c r="L100" s="7"/>
      <c r="M100" s="8">
        <f t="shared" si="33"/>
        <v>0</v>
      </c>
      <c r="N100" s="49"/>
      <c r="O100" s="7"/>
      <c r="P100" s="8">
        <f t="shared" si="34"/>
        <v>0</v>
      </c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</row>
    <row r="101" spans="1:40">
      <c r="A101" s="52" t="s">
        <v>65</v>
      </c>
      <c r="B101" s="32"/>
      <c r="C101" s="33"/>
      <c r="D101" s="8">
        <f t="shared" si="21"/>
        <v>0</v>
      </c>
      <c r="E101" s="32"/>
      <c r="F101" s="33"/>
      <c r="G101" s="8">
        <f>PRODUCT(E101,F101)</f>
        <v>0</v>
      </c>
      <c r="H101" s="32">
        <v>1</v>
      </c>
      <c r="I101" s="33">
        <v>3.79</v>
      </c>
      <c r="J101" s="8">
        <f t="shared" si="32"/>
        <v>3.79</v>
      </c>
      <c r="K101" s="32"/>
      <c r="L101" s="33"/>
      <c r="M101" s="8">
        <f t="shared" si="33"/>
        <v>0</v>
      </c>
      <c r="N101" s="51"/>
      <c r="O101" s="33"/>
      <c r="P101" s="8">
        <f t="shared" si="34"/>
        <v>0</v>
      </c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</row>
    <row r="102" spans="1:40">
      <c r="A102" s="21" t="s">
        <v>81</v>
      </c>
      <c r="B102" s="4"/>
      <c r="C102" s="7"/>
      <c r="D102" s="8">
        <f t="shared" si="21"/>
        <v>0</v>
      </c>
      <c r="E102" s="4"/>
      <c r="F102" s="7"/>
      <c r="G102" s="8">
        <f>PRODUCT(E102,F102)</f>
        <v>0</v>
      </c>
      <c r="H102" s="4"/>
      <c r="I102" s="7"/>
      <c r="J102" s="8">
        <f t="shared" si="32"/>
        <v>0</v>
      </c>
      <c r="K102" s="4"/>
      <c r="L102" s="7"/>
      <c r="M102" s="8">
        <f t="shared" si="33"/>
        <v>0</v>
      </c>
      <c r="N102" s="49"/>
      <c r="O102" s="7"/>
      <c r="P102" s="8">
        <f t="shared" si="34"/>
        <v>0</v>
      </c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</row>
    <row r="103" spans="1:40">
      <c r="A103" s="52" t="s">
        <v>109</v>
      </c>
      <c r="B103" s="32"/>
      <c r="C103" s="33"/>
      <c r="D103" s="8">
        <f t="shared" si="21"/>
        <v>0</v>
      </c>
      <c r="E103" s="32">
        <v>1</v>
      </c>
      <c r="F103" s="33">
        <v>8.49</v>
      </c>
      <c r="G103" s="8">
        <f>PRODUCT(E103,F103)</f>
        <v>8.49</v>
      </c>
      <c r="H103" s="32">
        <v>2</v>
      </c>
      <c r="I103" s="33">
        <v>8.39</v>
      </c>
      <c r="J103" s="8">
        <f t="shared" si="32"/>
        <v>16.78</v>
      </c>
      <c r="K103" s="32"/>
      <c r="L103" s="33"/>
      <c r="M103" s="8">
        <f t="shared" si="33"/>
        <v>0</v>
      </c>
      <c r="N103" s="51"/>
      <c r="O103" s="33"/>
      <c r="P103" s="8">
        <f t="shared" si="34"/>
        <v>0</v>
      </c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</row>
    <row r="104" spans="1:40">
      <c r="A104" s="21" t="s">
        <v>86</v>
      </c>
      <c r="B104" s="4"/>
      <c r="C104" s="7"/>
      <c r="D104" s="8">
        <f t="shared" si="21"/>
        <v>0</v>
      </c>
      <c r="E104" s="4"/>
      <c r="F104" s="7"/>
      <c r="G104" s="8">
        <f>PRODUCT(E104,F104)</f>
        <v>0</v>
      </c>
      <c r="H104" s="4"/>
      <c r="I104" s="7"/>
      <c r="J104" s="8">
        <f t="shared" si="32"/>
        <v>0</v>
      </c>
      <c r="K104" s="4"/>
      <c r="L104" s="7"/>
      <c r="M104" s="8">
        <f t="shared" si="33"/>
        <v>0</v>
      </c>
      <c r="N104" s="49"/>
      <c r="O104" s="7"/>
      <c r="P104" s="8">
        <f t="shared" si="34"/>
        <v>0</v>
      </c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</row>
    <row r="105" spans="1:40">
      <c r="A105" s="23" t="s">
        <v>66</v>
      </c>
      <c r="B105" s="12"/>
      <c r="C105" s="48"/>
      <c r="D105" s="8">
        <f t="shared" si="21"/>
        <v>0</v>
      </c>
      <c r="E105" s="12">
        <v>2</v>
      </c>
      <c r="F105" s="48">
        <v>1.99</v>
      </c>
      <c r="G105" s="8">
        <f t="shared" si="31"/>
        <v>3.98</v>
      </c>
      <c r="H105" s="12">
        <v>1</v>
      </c>
      <c r="I105" s="48">
        <v>1.99</v>
      </c>
      <c r="J105" s="8">
        <f t="shared" si="32"/>
        <v>1.99</v>
      </c>
      <c r="K105" s="12"/>
      <c r="L105" s="48"/>
      <c r="M105" s="8">
        <f t="shared" si="33"/>
        <v>0</v>
      </c>
      <c r="N105" s="50"/>
      <c r="O105" s="20"/>
      <c r="P105" s="8">
        <f t="shared" si="34"/>
        <v>0</v>
      </c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</row>
    <row r="106" spans="1:40">
      <c r="A106" s="21" t="s">
        <v>87</v>
      </c>
      <c r="B106" s="4"/>
      <c r="C106" s="7"/>
      <c r="D106" s="8">
        <f t="shared" si="21"/>
        <v>0</v>
      </c>
      <c r="E106" s="4">
        <v>1</v>
      </c>
      <c r="F106" s="7">
        <v>2.4900000000000002</v>
      </c>
      <c r="G106" s="8">
        <f>PRODUCT(E106,F106)</f>
        <v>2.4900000000000002</v>
      </c>
      <c r="H106" s="4">
        <v>1</v>
      </c>
      <c r="I106" s="7">
        <v>1.69</v>
      </c>
      <c r="J106" s="8">
        <f t="shared" si="32"/>
        <v>1.69</v>
      </c>
      <c r="K106" s="4"/>
      <c r="L106" s="7"/>
      <c r="M106" s="8">
        <f t="shared" si="33"/>
        <v>0</v>
      </c>
      <c r="N106" s="49"/>
      <c r="O106" s="7"/>
      <c r="P106" s="8">
        <f t="shared" si="34"/>
        <v>0</v>
      </c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</row>
    <row r="107" spans="1:40">
      <c r="A107" s="23" t="s">
        <v>110</v>
      </c>
      <c r="B107" s="12"/>
      <c r="C107" s="48"/>
      <c r="D107" s="8">
        <f t="shared" si="21"/>
        <v>0</v>
      </c>
      <c r="E107" s="12">
        <v>1</v>
      </c>
      <c r="F107" s="48">
        <v>0.99</v>
      </c>
      <c r="G107" s="8">
        <f t="shared" ref="G107:G108" si="35">PRODUCT(E107,F107)</f>
        <v>0.99</v>
      </c>
      <c r="H107" s="12">
        <v>1</v>
      </c>
      <c r="I107" s="48">
        <v>0.99</v>
      </c>
      <c r="J107" s="8">
        <f t="shared" si="32"/>
        <v>0.99</v>
      </c>
      <c r="K107" s="12"/>
      <c r="L107" s="48"/>
      <c r="M107" s="8">
        <f t="shared" si="33"/>
        <v>0</v>
      </c>
      <c r="N107" s="50"/>
      <c r="O107" s="47"/>
      <c r="P107" s="8">
        <f t="shared" si="34"/>
        <v>0</v>
      </c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</row>
    <row r="108" spans="1:40">
      <c r="A108" s="21" t="s">
        <v>111</v>
      </c>
      <c r="B108" s="4"/>
      <c r="C108" s="7"/>
      <c r="D108" s="8">
        <f t="shared" si="21"/>
        <v>0</v>
      </c>
      <c r="E108" s="4">
        <v>1</v>
      </c>
      <c r="F108" s="7">
        <v>4.88</v>
      </c>
      <c r="G108" s="8">
        <f t="shared" si="35"/>
        <v>4.88</v>
      </c>
      <c r="H108" s="4">
        <v>1</v>
      </c>
      <c r="I108" s="7">
        <v>4.88</v>
      </c>
      <c r="J108" s="8">
        <f t="shared" si="32"/>
        <v>4.88</v>
      </c>
      <c r="K108" s="4"/>
      <c r="L108" s="7"/>
      <c r="M108" s="8">
        <f t="shared" si="33"/>
        <v>0</v>
      </c>
      <c r="N108" s="49"/>
      <c r="O108" s="7"/>
      <c r="P108" s="8">
        <f t="shared" si="34"/>
        <v>0</v>
      </c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</row>
    <row r="109" spans="1:40" s="43" customFormat="1">
      <c r="A109" s="25" t="s">
        <v>78</v>
      </c>
      <c r="B109" s="40"/>
      <c r="C109" s="31"/>
      <c r="D109" s="30">
        <f>+SUM(D110:D125)</f>
        <v>55.36</v>
      </c>
      <c r="E109" s="40"/>
      <c r="F109" s="31"/>
      <c r="G109" s="30">
        <f>+SUM(G110:G125)</f>
        <v>15.870000000000001</v>
      </c>
      <c r="H109" s="40"/>
      <c r="I109" s="31"/>
      <c r="J109" s="30">
        <f>+SUM(J110:J125)</f>
        <v>32.93</v>
      </c>
      <c r="K109" s="40"/>
      <c r="L109" s="31"/>
      <c r="M109" s="30">
        <f>+SUM(M110:M125)</f>
        <v>0</v>
      </c>
      <c r="N109" s="62"/>
      <c r="O109" s="31"/>
      <c r="P109" s="31">
        <f>+SUM(P110:P125)</f>
        <v>0</v>
      </c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</row>
    <row r="110" spans="1:40" s="46" customFormat="1">
      <c r="A110" s="66" t="s">
        <v>112</v>
      </c>
      <c r="B110" s="67"/>
      <c r="C110" s="68"/>
      <c r="D110" s="8">
        <f t="shared" ref="D110:D131" si="36">PRODUCT(B110,C110)</f>
        <v>0</v>
      </c>
      <c r="E110" s="67"/>
      <c r="F110" s="68"/>
      <c r="G110" s="8">
        <f t="shared" ref="G110:G149" si="37">PRODUCT(E110,F110)</f>
        <v>0</v>
      </c>
      <c r="H110" s="67"/>
      <c r="I110" s="68"/>
      <c r="J110" s="8">
        <f t="shared" ref="J110:J149" si="38">PRODUCT(H110,I110)</f>
        <v>0</v>
      </c>
      <c r="K110" s="67"/>
      <c r="L110" s="68"/>
      <c r="M110" s="8">
        <f t="shared" ref="M110:M149" si="39">PRODUCT(K110,L110)</f>
        <v>0</v>
      </c>
      <c r="N110" s="69"/>
      <c r="O110" s="68"/>
      <c r="P110" s="8">
        <f t="shared" ref="P110:P149" si="40">PRODUCT(N110,O110)</f>
        <v>0</v>
      </c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</row>
    <row r="111" spans="1:40" s="43" customFormat="1">
      <c r="A111" s="58" t="s">
        <v>113</v>
      </c>
      <c r="B111" s="32"/>
      <c r="C111" s="33"/>
      <c r="D111" s="8">
        <f t="shared" si="36"/>
        <v>0</v>
      </c>
      <c r="E111" s="32"/>
      <c r="F111" s="33"/>
      <c r="G111" s="8">
        <f t="shared" si="37"/>
        <v>0</v>
      </c>
      <c r="H111" s="32"/>
      <c r="I111" s="33"/>
      <c r="J111" s="8">
        <f t="shared" si="38"/>
        <v>0</v>
      </c>
      <c r="K111" s="32"/>
      <c r="L111" s="33"/>
      <c r="M111" s="8">
        <f t="shared" si="39"/>
        <v>0</v>
      </c>
      <c r="N111" s="51"/>
      <c r="O111" s="33"/>
      <c r="P111" s="8">
        <f t="shared" si="40"/>
        <v>0</v>
      </c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</row>
    <row r="112" spans="1:40">
      <c r="A112" s="56" t="s">
        <v>70</v>
      </c>
      <c r="B112" s="4"/>
      <c r="C112" s="7"/>
      <c r="D112" s="8">
        <f t="shared" si="36"/>
        <v>0</v>
      </c>
      <c r="E112" s="4"/>
      <c r="F112" s="7"/>
      <c r="G112" s="8">
        <f>PRODUCT(E112,F112)</f>
        <v>0</v>
      </c>
      <c r="H112" s="4">
        <v>1</v>
      </c>
      <c r="I112" s="7">
        <v>6.95</v>
      </c>
      <c r="J112" s="8">
        <f>PRODUCT(H112,I112)</f>
        <v>6.95</v>
      </c>
      <c r="K112" s="4"/>
      <c r="L112" s="7"/>
      <c r="M112" s="8">
        <f>PRODUCT(K112,L112)</f>
        <v>0</v>
      </c>
      <c r="N112" s="49"/>
      <c r="O112" s="7"/>
      <c r="P112" s="8">
        <f>PRODUCT(N112,O112)</f>
        <v>0</v>
      </c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</row>
    <row r="113" spans="1:40" s="34" customFormat="1">
      <c r="A113" s="58" t="s">
        <v>132</v>
      </c>
      <c r="B113" s="32"/>
      <c r="C113" s="33"/>
      <c r="D113" s="8">
        <f t="shared" si="36"/>
        <v>0</v>
      </c>
      <c r="E113" s="32">
        <v>1</v>
      </c>
      <c r="F113" s="33">
        <v>6.29</v>
      </c>
      <c r="G113" s="8">
        <f t="shared" ref="G113:G124" si="41">PRODUCT(E113,F113)</f>
        <v>6.29</v>
      </c>
      <c r="H113" s="32"/>
      <c r="I113" s="33"/>
      <c r="J113" s="8">
        <f t="shared" si="38"/>
        <v>0</v>
      </c>
      <c r="K113" s="32"/>
      <c r="L113" s="33"/>
      <c r="M113" s="8">
        <f t="shared" si="39"/>
        <v>0</v>
      </c>
      <c r="N113" s="51"/>
      <c r="O113" s="33"/>
      <c r="P113" s="8">
        <f t="shared" si="40"/>
        <v>0</v>
      </c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</row>
    <row r="114" spans="1:40" s="34" customFormat="1">
      <c r="A114" s="56" t="s">
        <v>134</v>
      </c>
      <c r="B114" s="4">
        <v>1</v>
      </c>
      <c r="C114" s="7">
        <v>28.89</v>
      </c>
      <c r="D114" s="8">
        <f t="shared" si="36"/>
        <v>28.89</v>
      </c>
      <c r="E114" s="4"/>
      <c r="F114" s="7"/>
      <c r="G114" s="8">
        <f t="shared" si="41"/>
        <v>0</v>
      </c>
      <c r="H114" s="4">
        <v>1</v>
      </c>
      <c r="I114" s="7">
        <v>21.99</v>
      </c>
      <c r="J114" s="8">
        <f t="shared" si="38"/>
        <v>21.99</v>
      </c>
      <c r="K114" s="4"/>
      <c r="L114" s="7"/>
      <c r="M114" s="8">
        <f t="shared" si="39"/>
        <v>0</v>
      </c>
      <c r="N114" s="49"/>
      <c r="O114" s="7"/>
      <c r="P114" s="8">
        <f t="shared" si="40"/>
        <v>0</v>
      </c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</row>
    <row r="115" spans="1:40" s="34" customFormat="1">
      <c r="A115" s="58" t="s">
        <v>137</v>
      </c>
      <c r="B115" s="32">
        <v>1</v>
      </c>
      <c r="C115" s="33">
        <v>26.47</v>
      </c>
      <c r="D115" s="8">
        <f t="shared" si="36"/>
        <v>26.47</v>
      </c>
      <c r="E115" s="32"/>
      <c r="F115" s="33"/>
      <c r="G115" s="8">
        <f t="shared" si="41"/>
        <v>0</v>
      </c>
      <c r="H115" s="32"/>
      <c r="I115" s="33"/>
      <c r="J115" s="8">
        <f t="shared" si="38"/>
        <v>0</v>
      </c>
      <c r="K115" s="32"/>
      <c r="L115" s="33"/>
      <c r="M115" s="8">
        <f t="shared" si="39"/>
        <v>0</v>
      </c>
      <c r="N115" s="51"/>
      <c r="O115" s="33"/>
      <c r="P115" s="8">
        <f t="shared" si="40"/>
        <v>0</v>
      </c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</row>
    <row r="116" spans="1:40" s="34" customFormat="1">
      <c r="A116" s="56" t="s">
        <v>139</v>
      </c>
      <c r="B116" s="4"/>
      <c r="C116" s="7"/>
      <c r="D116" s="8">
        <f t="shared" si="36"/>
        <v>0</v>
      </c>
      <c r="E116" s="4"/>
      <c r="F116" s="7"/>
      <c r="G116" s="8">
        <f t="shared" si="41"/>
        <v>0</v>
      </c>
      <c r="H116" s="4">
        <v>1</v>
      </c>
      <c r="I116" s="7">
        <v>3.99</v>
      </c>
      <c r="J116" s="8">
        <f t="shared" si="38"/>
        <v>3.99</v>
      </c>
      <c r="K116" s="4"/>
      <c r="L116" s="7"/>
      <c r="M116" s="8">
        <f t="shared" si="39"/>
        <v>0</v>
      </c>
      <c r="N116" s="49"/>
      <c r="O116" s="7"/>
      <c r="P116" s="8">
        <f t="shared" si="40"/>
        <v>0</v>
      </c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</row>
    <row r="117" spans="1:40" s="34" customFormat="1">
      <c r="A117" s="58" t="s">
        <v>149</v>
      </c>
      <c r="B117" s="32"/>
      <c r="C117" s="33"/>
      <c r="D117" s="8">
        <f t="shared" si="36"/>
        <v>0</v>
      </c>
      <c r="E117" s="32">
        <v>2</v>
      </c>
      <c r="F117" s="33">
        <v>4.79</v>
      </c>
      <c r="G117" s="8">
        <f t="shared" si="41"/>
        <v>9.58</v>
      </c>
      <c r="H117" s="32"/>
      <c r="I117" s="33"/>
      <c r="J117" s="8">
        <f t="shared" si="38"/>
        <v>0</v>
      </c>
      <c r="K117" s="32"/>
      <c r="L117" s="33"/>
      <c r="M117" s="8">
        <f t="shared" si="39"/>
        <v>0</v>
      </c>
      <c r="N117" s="51"/>
      <c r="O117" s="33"/>
      <c r="P117" s="8">
        <f t="shared" si="40"/>
        <v>0</v>
      </c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</row>
    <row r="118" spans="1:40" s="34" customFormat="1">
      <c r="A118" s="56"/>
      <c r="B118" s="4"/>
      <c r="C118" s="7"/>
      <c r="D118" s="8">
        <f t="shared" si="36"/>
        <v>0</v>
      </c>
      <c r="E118" s="4"/>
      <c r="F118" s="7"/>
      <c r="G118" s="8">
        <f t="shared" si="41"/>
        <v>0</v>
      </c>
      <c r="H118" s="4"/>
      <c r="I118" s="7"/>
      <c r="J118" s="8">
        <f t="shared" si="38"/>
        <v>0</v>
      </c>
      <c r="K118" s="4"/>
      <c r="L118" s="7"/>
      <c r="M118" s="8">
        <f t="shared" si="39"/>
        <v>0</v>
      </c>
      <c r="N118" s="49"/>
      <c r="O118" s="7"/>
      <c r="P118" s="8">
        <f t="shared" si="40"/>
        <v>0</v>
      </c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</row>
    <row r="119" spans="1:40" s="34" customFormat="1">
      <c r="A119" s="52"/>
      <c r="B119" s="32"/>
      <c r="C119" s="33"/>
      <c r="D119" s="8">
        <f t="shared" si="36"/>
        <v>0</v>
      </c>
      <c r="E119" s="32"/>
      <c r="F119" s="33"/>
      <c r="G119" s="8">
        <f t="shared" si="41"/>
        <v>0</v>
      </c>
      <c r="H119" s="32"/>
      <c r="I119" s="33"/>
      <c r="J119" s="8">
        <f t="shared" si="38"/>
        <v>0</v>
      </c>
      <c r="K119" s="32"/>
      <c r="L119" s="33"/>
      <c r="M119" s="8">
        <f t="shared" si="39"/>
        <v>0</v>
      </c>
      <c r="N119" s="51"/>
      <c r="O119" s="33"/>
      <c r="P119" s="8">
        <f t="shared" si="40"/>
        <v>0</v>
      </c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</row>
    <row r="120" spans="1:40" s="34" customFormat="1">
      <c r="A120" s="21"/>
      <c r="B120" s="4"/>
      <c r="C120" s="7"/>
      <c r="D120" s="8">
        <f t="shared" si="36"/>
        <v>0</v>
      </c>
      <c r="E120" s="4"/>
      <c r="F120" s="7"/>
      <c r="G120" s="8">
        <f t="shared" si="41"/>
        <v>0</v>
      </c>
      <c r="H120" s="4"/>
      <c r="I120" s="7"/>
      <c r="J120" s="8">
        <f t="shared" si="38"/>
        <v>0</v>
      </c>
      <c r="K120" s="4"/>
      <c r="L120" s="7"/>
      <c r="M120" s="8">
        <f t="shared" si="39"/>
        <v>0</v>
      </c>
      <c r="N120" s="49"/>
      <c r="O120" s="7"/>
      <c r="P120" s="8">
        <f t="shared" si="40"/>
        <v>0</v>
      </c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</row>
    <row r="121" spans="1:40" s="34" customFormat="1">
      <c r="A121" s="52"/>
      <c r="B121" s="32"/>
      <c r="C121" s="33"/>
      <c r="D121" s="8">
        <f t="shared" si="36"/>
        <v>0</v>
      </c>
      <c r="E121" s="32"/>
      <c r="F121" s="33"/>
      <c r="G121" s="8">
        <f t="shared" si="41"/>
        <v>0</v>
      </c>
      <c r="H121" s="32"/>
      <c r="I121" s="33"/>
      <c r="J121" s="8">
        <f t="shared" si="38"/>
        <v>0</v>
      </c>
      <c r="K121" s="32"/>
      <c r="L121" s="33"/>
      <c r="M121" s="8">
        <f t="shared" si="39"/>
        <v>0</v>
      </c>
      <c r="N121" s="51"/>
      <c r="O121" s="33"/>
      <c r="P121" s="8">
        <f t="shared" si="40"/>
        <v>0</v>
      </c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</row>
    <row r="122" spans="1:40" s="34" customFormat="1">
      <c r="A122" s="21"/>
      <c r="B122" s="4"/>
      <c r="C122" s="7"/>
      <c r="D122" s="8">
        <f t="shared" si="36"/>
        <v>0</v>
      </c>
      <c r="E122" s="4"/>
      <c r="F122" s="7"/>
      <c r="G122" s="8">
        <f t="shared" si="41"/>
        <v>0</v>
      </c>
      <c r="H122" s="4"/>
      <c r="I122" s="7"/>
      <c r="J122" s="8">
        <f t="shared" si="38"/>
        <v>0</v>
      </c>
      <c r="K122" s="4"/>
      <c r="L122" s="7"/>
      <c r="M122" s="8">
        <f t="shared" si="39"/>
        <v>0</v>
      </c>
      <c r="N122" s="49"/>
      <c r="O122" s="7"/>
      <c r="P122" s="8">
        <f t="shared" si="40"/>
        <v>0</v>
      </c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</row>
    <row r="123" spans="1:40" s="34" customFormat="1">
      <c r="A123" s="52"/>
      <c r="B123" s="32"/>
      <c r="C123" s="33"/>
      <c r="D123" s="8">
        <f t="shared" si="36"/>
        <v>0</v>
      </c>
      <c r="E123" s="32"/>
      <c r="F123" s="33"/>
      <c r="G123" s="8">
        <f t="shared" si="41"/>
        <v>0</v>
      </c>
      <c r="H123" s="32"/>
      <c r="I123" s="33"/>
      <c r="J123" s="8">
        <f t="shared" si="38"/>
        <v>0</v>
      </c>
      <c r="K123" s="32"/>
      <c r="L123" s="33"/>
      <c r="M123" s="8">
        <f t="shared" si="39"/>
        <v>0</v>
      </c>
      <c r="N123" s="51"/>
      <c r="O123" s="33"/>
      <c r="P123" s="8">
        <f t="shared" si="40"/>
        <v>0</v>
      </c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</row>
    <row r="124" spans="1:40" s="34" customFormat="1">
      <c r="A124" s="21"/>
      <c r="B124" s="4"/>
      <c r="C124" s="7"/>
      <c r="D124" s="8">
        <f t="shared" si="36"/>
        <v>0</v>
      </c>
      <c r="E124" s="4"/>
      <c r="F124" s="7"/>
      <c r="G124" s="8">
        <f t="shared" si="41"/>
        <v>0</v>
      </c>
      <c r="H124" s="4"/>
      <c r="I124" s="7"/>
      <c r="J124" s="8">
        <f t="shared" si="38"/>
        <v>0</v>
      </c>
      <c r="K124" s="4"/>
      <c r="L124" s="7"/>
      <c r="M124" s="8">
        <f t="shared" si="39"/>
        <v>0</v>
      </c>
      <c r="N124" s="49"/>
      <c r="O124" s="7"/>
      <c r="P124" s="8">
        <f t="shared" si="40"/>
        <v>0</v>
      </c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</row>
    <row r="125" spans="1:40" s="46" customFormat="1">
      <c r="A125" s="57"/>
      <c r="B125" s="53"/>
      <c r="C125" s="54"/>
      <c r="D125" s="8">
        <f t="shared" si="36"/>
        <v>0</v>
      </c>
      <c r="E125" s="53"/>
      <c r="F125" s="54"/>
      <c r="G125" s="8">
        <f t="shared" ref="G125" si="42">PRODUCT(E125,F125)</f>
        <v>0</v>
      </c>
      <c r="H125" s="53"/>
      <c r="I125" s="54"/>
      <c r="J125" s="8">
        <f t="shared" si="38"/>
        <v>0</v>
      </c>
      <c r="K125" s="53"/>
      <c r="L125" s="54"/>
      <c r="M125" s="8">
        <f t="shared" si="39"/>
        <v>0</v>
      </c>
      <c r="N125" s="64"/>
      <c r="O125" s="54"/>
      <c r="P125" s="8">
        <f t="shared" si="40"/>
        <v>0</v>
      </c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</row>
    <row r="126" spans="1:40" s="43" customFormat="1">
      <c r="A126" s="25" t="s">
        <v>79</v>
      </c>
      <c r="B126" s="40"/>
      <c r="C126" s="31"/>
      <c r="D126" s="30">
        <f>+SUM(D127:D149)</f>
        <v>0</v>
      </c>
      <c r="E126" s="40"/>
      <c r="F126" s="31"/>
      <c r="G126" s="30">
        <f>+SUM(G127:G149)</f>
        <v>30.430000000000003</v>
      </c>
      <c r="H126" s="40"/>
      <c r="I126" s="31"/>
      <c r="J126" s="30">
        <f>+SUM(J127:J149)</f>
        <v>33.020000000000003</v>
      </c>
      <c r="K126" s="40"/>
      <c r="L126" s="31"/>
      <c r="M126" s="30">
        <f>+SUM(M127:M149)</f>
        <v>0</v>
      </c>
      <c r="N126" s="62"/>
      <c r="O126" s="31"/>
      <c r="P126" s="31">
        <f>+SUM(P127:P149)</f>
        <v>0</v>
      </c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</row>
    <row r="127" spans="1:40">
      <c r="A127" s="56" t="s">
        <v>71</v>
      </c>
      <c r="B127" s="4"/>
      <c r="C127" s="7"/>
      <c r="D127" s="8">
        <f t="shared" si="36"/>
        <v>0</v>
      </c>
      <c r="E127" s="4">
        <v>1</v>
      </c>
      <c r="F127" s="7">
        <v>0.1</v>
      </c>
      <c r="G127" s="8">
        <f>PRODUCT(E127,F127)</f>
        <v>0.1</v>
      </c>
      <c r="H127" s="4">
        <v>1</v>
      </c>
      <c r="I127" s="7">
        <v>0.1</v>
      </c>
      <c r="J127" s="8">
        <f>PRODUCT(H127,I127)</f>
        <v>0.1</v>
      </c>
      <c r="K127" s="4"/>
      <c r="L127" s="7"/>
      <c r="M127" s="8">
        <f>PRODUCT(K127,L127)</f>
        <v>0</v>
      </c>
      <c r="N127" s="49"/>
      <c r="O127" s="7"/>
      <c r="P127" s="8">
        <f>PRODUCT(N127,O127)</f>
        <v>0</v>
      </c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</row>
    <row r="128" spans="1:40">
      <c r="A128" s="55" t="s">
        <v>56</v>
      </c>
      <c r="B128" s="12"/>
      <c r="C128" s="48"/>
      <c r="D128" s="8">
        <f t="shared" si="36"/>
        <v>0</v>
      </c>
      <c r="E128" s="12">
        <v>1</v>
      </c>
      <c r="F128" s="48">
        <v>4.49</v>
      </c>
      <c r="G128" s="8">
        <f>PRODUCT(E128,F128)</f>
        <v>4.49</v>
      </c>
      <c r="H128" s="12">
        <v>2</v>
      </c>
      <c r="I128" s="48">
        <v>3.99</v>
      </c>
      <c r="J128" s="8">
        <f>PRODUCT(H128,I128)</f>
        <v>7.98</v>
      </c>
      <c r="K128" s="12"/>
      <c r="L128" s="48"/>
      <c r="M128" s="8">
        <f>PRODUCT(K128,L128)</f>
        <v>0</v>
      </c>
      <c r="N128" s="50"/>
      <c r="O128" s="20"/>
      <c r="P128" s="8">
        <f>PRODUCT(N128,O128)</f>
        <v>0</v>
      </c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</row>
    <row r="129" spans="1:40">
      <c r="A129" s="56" t="s">
        <v>57</v>
      </c>
      <c r="B129" s="4"/>
      <c r="C129" s="7"/>
      <c r="D129" s="8">
        <f t="shared" si="36"/>
        <v>0</v>
      </c>
      <c r="E129" s="4">
        <v>1</v>
      </c>
      <c r="F129" s="7">
        <v>9.49</v>
      </c>
      <c r="G129" s="8">
        <f>PRODUCT(E129,F129)</f>
        <v>9.49</v>
      </c>
      <c r="H129" s="4">
        <v>1</v>
      </c>
      <c r="I129" s="7">
        <v>9.49</v>
      </c>
      <c r="J129" s="8">
        <f>PRODUCT(H129,I129)</f>
        <v>9.49</v>
      </c>
      <c r="K129" s="4"/>
      <c r="L129" s="7"/>
      <c r="M129" s="8">
        <f>PRODUCT(K129,L129)</f>
        <v>0</v>
      </c>
      <c r="N129" s="49"/>
      <c r="O129" s="7"/>
      <c r="P129" s="8">
        <f>PRODUCT(N129,O129)</f>
        <v>0</v>
      </c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</row>
    <row r="130" spans="1:40">
      <c r="A130" s="55" t="s">
        <v>58</v>
      </c>
      <c r="B130" s="12"/>
      <c r="C130" s="48"/>
      <c r="D130" s="8">
        <f t="shared" si="36"/>
        <v>0</v>
      </c>
      <c r="E130" s="12"/>
      <c r="F130" s="48"/>
      <c r="G130" s="8">
        <f>PRODUCT(E130,F130)</f>
        <v>0</v>
      </c>
      <c r="H130" s="12"/>
      <c r="I130" s="48"/>
      <c r="J130" s="8">
        <f>PRODUCT(H130,I130)</f>
        <v>0</v>
      </c>
      <c r="K130" s="12"/>
      <c r="L130" s="48"/>
      <c r="M130" s="8">
        <f>PRODUCT(K130,L130)</f>
        <v>0</v>
      </c>
      <c r="N130" s="50"/>
      <c r="O130" s="20"/>
      <c r="P130" s="8">
        <f>PRODUCT(N130,O130)</f>
        <v>0</v>
      </c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</row>
    <row r="131" spans="1:40">
      <c r="A131" s="56" t="s">
        <v>34</v>
      </c>
      <c r="B131" s="4"/>
      <c r="C131" s="7"/>
      <c r="D131" s="8">
        <f t="shared" si="36"/>
        <v>0</v>
      </c>
      <c r="E131" s="4"/>
      <c r="F131" s="7"/>
      <c r="G131" s="8">
        <f>PRODUCT(E131,F131)</f>
        <v>0</v>
      </c>
      <c r="H131" s="4">
        <v>1</v>
      </c>
      <c r="I131" s="7">
        <v>1.39</v>
      </c>
      <c r="J131" s="8">
        <f>PRODUCT(H131,I131)</f>
        <v>1.39</v>
      </c>
      <c r="K131" s="4"/>
      <c r="L131" s="7"/>
      <c r="M131" s="8">
        <f>PRODUCT(K131,L131)</f>
        <v>0</v>
      </c>
      <c r="N131" s="49"/>
      <c r="O131" s="7"/>
      <c r="P131" s="8">
        <f>PRODUCT(N131,O131)</f>
        <v>0</v>
      </c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</row>
    <row r="132" spans="1:40">
      <c r="A132" s="55" t="s">
        <v>31</v>
      </c>
      <c r="B132" s="12"/>
      <c r="C132" s="48"/>
      <c r="D132" s="8">
        <f t="shared" ref="D132" si="43">PRODUCT(B132,C132)</f>
        <v>0</v>
      </c>
      <c r="E132" s="12"/>
      <c r="F132" s="48"/>
      <c r="G132" s="8">
        <f t="shared" ref="G132" si="44">PRODUCT(E132,F132)</f>
        <v>0</v>
      </c>
      <c r="H132" s="12">
        <v>1</v>
      </c>
      <c r="I132" s="48">
        <v>3.99</v>
      </c>
      <c r="J132" s="8">
        <f t="shared" ref="J132" si="45">PRODUCT(H132,I132)</f>
        <v>3.99</v>
      </c>
      <c r="K132" s="12"/>
      <c r="L132" s="48"/>
      <c r="M132" s="8">
        <f t="shared" ref="M132" si="46">PRODUCT(K132,L132)</f>
        <v>0</v>
      </c>
      <c r="N132" s="50"/>
      <c r="O132" s="20"/>
      <c r="P132" s="8">
        <f t="shared" ref="P132" si="47">PRODUCT(N132,O132)</f>
        <v>0</v>
      </c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</row>
    <row r="133" spans="1:40">
      <c r="A133" s="56" t="s">
        <v>83</v>
      </c>
      <c r="B133" s="4"/>
      <c r="C133" s="7"/>
      <c r="D133" s="8">
        <f t="shared" ref="D133:D149" si="48">PRODUCT(B133,C133)</f>
        <v>0</v>
      </c>
      <c r="E133" s="4"/>
      <c r="F133" s="7"/>
      <c r="G133" s="8">
        <f t="shared" si="37"/>
        <v>0</v>
      </c>
      <c r="H133" s="4"/>
      <c r="I133" s="7"/>
      <c r="J133" s="8">
        <f t="shared" si="38"/>
        <v>0</v>
      </c>
      <c r="K133" s="4"/>
      <c r="L133" s="7"/>
      <c r="M133" s="8">
        <f t="shared" si="39"/>
        <v>0</v>
      </c>
      <c r="N133" s="49"/>
      <c r="O133" s="7"/>
      <c r="P133" s="8">
        <f t="shared" si="40"/>
        <v>0</v>
      </c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</row>
    <row r="134" spans="1:40">
      <c r="A134" s="55" t="s">
        <v>84</v>
      </c>
      <c r="B134" s="12"/>
      <c r="C134" s="48"/>
      <c r="D134" s="8">
        <f t="shared" si="48"/>
        <v>0</v>
      </c>
      <c r="E134" s="12"/>
      <c r="F134" s="48"/>
      <c r="G134" s="8">
        <f t="shared" si="37"/>
        <v>0</v>
      </c>
      <c r="H134" s="12"/>
      <c r="I134" s="48"/>
      <c r="J134" s="8">
        <f t="shared" si="38"/>
        <v>0</v>
      </c>
      <c r="K134" s="12"/>
      <c r="L134" s="48"/>
      <c r="M134" s="8">
        <f t="shared" si="39"/>
        <v>0</v>
      </c>
      <c r="N134" s="50"/>
      <c r="O134" s="20"/>
      <c r="P134" s="8">
        <f t="shared" si="40"/>
        <v>0</v>
      </c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</row>
    <row r="135" spans="1:40">
      <c r="A135" s="56" t="s">
        <v>85</v>
      </c>
      <c r="B135" s="4"/>
      <c r="C135" s="7"/>
      <c r="D135" s="8">
        <f t="shared" si="48"/>
        <v>0</v>
      </c>
      <c r="E135" s="4">
        <v>2</v>
      </c>
      <c r="F135" s="7">
        <v>4.99</v>
      </c>
      <c r="G135" s="8">
        <f t="shared" si="37"/>
        <v>9.98</v>
      </c>
      <c r="H135" s="4"/>
      <c r="I135" s="7"/>
      <c r="J135" s="8">
        <f t="shared" si="38"/>
        <v>0</v>
      </c>
      <c r="K135" s="4"/>
      <c r="L135" s="7"/>
      <c r="M135" s="8">
        <f t="shared" si="39"/>
        <v>0</v>
      </c>
      <c r="N135" s="49"/>
      <c r="O135" s="7"/>
      <c r="P135" s="8">
        <f t="shared" si="40"/>
        <v>0</v>
      </c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</row>
    <row r="136" spans="1:40">
      <c r="A136" s="55" t="s">
        <v>92</v>
      </c>
      <c r="B136" s="12"/>
      <c r="C136" s="48"/>
      <c r="D136" s="8">
        <f t="shared" si="48"/>
        <v>0</v>
      </c>
      <c r="E136" s="12"/>
      <c r="F136" s="48"/>
      <c r="G136" s="8">
        <f t="shared" si="37"/>
        <v>0</v>
      </c>
      <c r="H136" s="12"/>
      <c r="I136" s="48"/>
      <c r="J136" s="8">
        <f t="shared" si="38"/>
        <v>0</v>
      </c>
      <c r="K136" s="12"/>
      <c r="L136" s="48"/>
      <c r="M136" s="8">
        <f t="shared" si="39"/>
        <v>0</v>
      </c>
      <c r="N136" s="50"/>
      <c r="O136" s="20"/>
      <c r="P136" s="8">
        <f t="shared" si="40"/>
        <v>0</v>
      </c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</row>
    <row r="137" spans="1:40">
      <c r="A137" s="56" t="s">
        <v>94</v>
      </c>
      <c r="B137" s="4"/>
      <c r="C137" s="7"/>
      <c r="D137" s="8">
        <f t="shared" si="48"/>
        <v>0</v>
      </c>
      <c r="E137" s="4"/>
      <c r="F137" s="7"/>
      <c r="G137" s="8">
        <f t="shared" si="37"/>
        <v>0</v>
      </c>
      <c r="H137" s="4"/>
      <c r="I137" s="7"/>
      <c r="J137" s="8">
        <f t="shared" si="38"/>
        <v>0</v>
      </c>
      <c r="K137" s="4"/>
      <c r="L137" s="7"/>
      <c r="M137" s="8">
        <f t="shared" si="39"/>
        <v>0</v>
      </c>
      <c r="N137" s="49"/>
      <c r="O137" s="7"/>
      <c r="P137" s="8">
        <f t="shared" si="40"/>
        <v>0</v>
      </c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</row>
    <row r="138" spans="1:40">
      <c r="A138" s="55" t="s">
        <v>106</v>
      </c>
      <c r="B138" s="12"/>
      <c r="C138" s="48"/>
      <c r="D138" s="8">
        <f t="shared" si="48"/>
        <v>0</v>
      </c>
      <c r="E138" s="12"/>
      <c r="F138" s="48"/>
      <c r="G138" s="8">
        <f t="shared" si="37"/>
        <v>0</v>
      </c>
      <c r="H138" s="12">
        <v>1</v>
      </c>
      <c r="I138" s="48">
        <v>6.39</v>
      </c>
      <c r="J138" s="8">
        <f t="shared" si="38"/>
        <v>6.39</v>
      </c>
      <c r="K138" s="12"/>
      <c r="L138" s="48"/>
      <c r="M138" s="8">
        <f t="shared" si="39"/>
        <v>0</v>
      </c>
      <c r="N138" s="50"/>
      <c r="O138" s="20"/>
      <c r="P138" s="8">
        <f t="shared" si="40"/>
        <v>0</v>
      </c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</row>
    <row r="139" spans="1:40">
      <c r="A139" s="56" t="s">
        <v>121</v>
      </c>
      <c r="B139" s="4"/>
      <c r="C139" s="7"/>
      <c r="D139" s="8">
        <f t="shared" si="48"/>
        <v>0</v>
      </c>
      <c r="E139" s="4"/>
      <c r="F139" s="7"/>
      <c r="G139" s="8">
        <f t="shared" si="37"/>
        <v>0</v>
      </c>
      <c r="H139" s="4">
        <v>1</v>
      </c>
      <c r="I139" s="7">
        <v>0.69</v>
      </c>
      <c r="J139" s="8">
        <f t="shared" si="38"/>
        <v>0.69</v>
      </c>
      <c r="K139" s="4"/>
      <c r="L139" s="7"/>
      <c r="M139" s="8">
        <f t="shared" si="39"/>
        <v>0</v>
      </c>
      <c r="N139" s="49"/>
      <c r="O139" s="7"/>
      <c r="P139" s="8">
        <f t="shared" si="40"/>
        <v>0</v>
      </c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</row>
    <row r="140" spans="1:40">
      <c r="A140" s="55" t="s">
        <v>123</v>
      </c>
      <c r="B140" s="12"/>
      <c r="C140" s="48"/>
      <c r="D140" s="8">
        <f t="shared" si="48"/>
        <v>0</v>
      </c>
      <c r="E140" s="12"/>
      <c r="F140" s="48"/>
      <c r="G140" s="8">
        <f t="shared" si="37"/>
        <v>0</v>
      </c>
      <c r="H140" s="12"/>
      <c r="I140" s="48"/>
      <c r="J140" s="8">
        <f t="shared" si="38"/>
        <v>0</v>
      </c>
      <c r="K140" s="12"/>
      <c r="L140" s="48"/>
      <c r="M140" s="8">
        <f t="shared" si="39"/>
        <v>0</v>
      </c>
      <c r="N140" s="50"/>
      <c r="O140" s="20"/>
      <c r="P140" s="8">
        <f t="shared" si="40"/>
        <v>0</v>
      </c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</row>
    <row r="141" spans="1:40">
      <c r="A141" s="56" t="s">
        <v>124</v>
      </c>
      <c r="B141" s="4"/>
      <c r="C141" s="7"/>
      <c r="D141" s="8">
        <f t="shared" si="48"/>
        <v>0</v>
      </c>
      <c r="E141" s="4"/>
      <c r="F141" s="7"/>
      <c r="G141" s="8">
        <f t="shared" si="37"/>
        <v>0</v>
      </c>
      <c r="H141" s="4"/>
      <c r="I141" s="7"/>
      <c r="J141" s="8">
        <f t="shared" si="38"/>
        <v>0</v>
      </c>
      <c r="K141" s="4"/>
      <c r="L141" s="7"/>
      <c r="M141" s="8">
        <f t="shared" si="39"/>
        <v>0</v>
      </c>
      <c r="N141" s="49"/>
      <c r="O141" s="7"/>
      <c r="P141" s="8">
        <f t="shared" si="40"/>
        <v>0</v>
      </c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</row>
    <row r="142" spans="1:40">
      <c r="A142" s="55" t="s">
        <v>128</v>
      </c>
      <c r="B142" s="12"/>
      <c r="C142" s="48"/>
      <c r="D142" s="8">
        <f t="shared" si="48"/>
        <v>0</v>
      </c>
      <c r="E142" s="12">
        <v>2</v>
      </c>
      <c r="F142" s="48">
        <v>2.09</v>
      </c>
      <c r="G142" s="8">
        <f t="shared" si="37"/>
        <v>4.18</v>
      </c>
      <c r="H142" s="12"/>
      <c r="I142" s="48"/>
      <c r="J142" s="8">
        <f t="shared" si="38"/>
        <v>0</v>
      </c>
      <c r="K142" s="12"/>
      <c r="L142" s="48"/>
      <c r="M142" s="8">
        <f t="shared" si="39"/>
        <v>0</v>
      </c>
      <c r="N142" s="50"/>
      <c r="O142" s="20"/>
      <c r="P142" s="8">
        <f t="shared" si="40"/>
        <v>0</v>
      </c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</row>
    <row r="143" spans="1:40" s="34" customFormat="1">
      <c r="A143" s="56" t="s">
        <v>129</v>
      </c>
      <c r="B143" s="4"/>
      <c r="C143" s="7"/>
      <c r="D143" s="8">
        <f t="shared" si="48"/>
        <v>0</v>
      </c>
      <c r="E143" s="4">
        <v>1</v>
      </c>
      <c r="F143" s="7">
        <v>2.19</v>
      </c>
      <c r="G143" s="8">
        <f t="shared" si="37"/>
        <v>2.19</v>
      </c>
      <c r="H143" s="4"/>
      <c r="I143" s="7"/>
      <c r="J143" s="8">
        <f t="shared" ref="J143:J148" si="49">PRODUCT(H143,I143)</f>
        <v>0</v>
      </c>
      <c r="K143" s="4"/>
      <c r="L143" s="7"/>
      <c r="M143" s="8">
        <f t="shared" ref="M143:M148" si="50">PRODUCT(K143,L143)</f>
        <v>0</v>
      </c>
      <c r="N143" s="49"/>
      <c r="O143" s="7"/>
      <c r="P143" s="8">
        <f t="shared" ref="P143:P148" si="51">PRODUCT(N143,O143)</f>
        <v>0</v>
      </c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</row>
    <row r="144" spans="1:40" s="34" customFormat="1">
      <c r="A144" s="58" t="s">
        <v>143</v>
      </c>
      <c r="B144" s="32"/>
      <c r="C144" s="33"/>
      <c r="D144" s="8">
        <f t="shared" si="48"/>
        <v>0</v>
      </c>
      <c r="E144" s="32"/>
      <c r="F144" s="33"/>
      <c r="G144" s="8">
        <f t="shared" si="37"/>
        <v>0</v>
      </c>
      <c r="H144" s="32">
        <v>1</v>
      </c>
      <c r="I144" s="33">
        <v>2.99</v>
      </c>
      <c r="J144" s="8">
        <f t="shared" si="49"/>
        <v>2.99</v>
      </c>
      <c r="K144" s="32"/>
      <c r="L144" s="33"/>
      <c r="M144" s="8">
        <f t="shared" si="50"/>
        <v>0</v>
      </c>
      <c r="N144" s="51"/>
      <c r="O144" s="33"/>
      <c r="P144" s="8">
        <f t="shared" si="51"/>
        <v>0</v>
      </c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</row>
    <row r="145" spans="1:40" s="34" customFormat="1">
      <c r="A145" s="56"/>
      <c r="B145" s="4"/>
      <c r="C145" s="7"/>
      <c r="D145" s="8">
        <f t="shared" si="48"/>
        <v>0</v>
      </c>
      <c r="E145" s="4"/>
      <c r="F145" s="7"/>
      <c r="G145" s="8">
        <f t="shared" si="37"/>
        <v>0</v>
      </c>
      <c r="H145" s="4"/>
      <c r="I145" s="7"/>
      <c r="J145" s="8">
        <f t="shared" si="49"/>
        <v>0</v>
      </c>
      <c r="K145" s="4"/>
      <c r="L145" s="7"/>
      <c r="M145" s="8">
        <f t="shared" si="50"/>
        <v>0</v>
      </c>
      <c r="N145" s="49"/>
      <c r="O145" s="7"/>
      <c r="P145" s="8">
        <f t="shared" si="51"/>
        <v>0</v>
      </c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</row>
    <row r="146" spans="1:40" s="34" customFormat="1">
      <c r="A146" s="58"/>
      <c r="B146" s="32"/>
      <c r="C146" s="33"/>
      <c r="D146" s="8">
        <f t="shared" si="48"/>
        <v>0</v>
      </c>
      <c r="E146" s="32"/>
      <c r="F146" s="33"/>
      <c r="G146" s="8">
        <f t="shared" si="37"/>
        <v>0</v>
      </c>
      <c r="H146" s="32"/>
      <c r="I146" s="33"/>
      <c r="J146" s="8">
        <f t="shared" si="49"/>
        <v>0</v>
      </c>
      <c r="K146" s="32"/>
      <c r="L146" s="33"/>
      <c r="M146" s="8">
        <f t="shared" si="50"/>
        <v>0</v>
      </c>
      <c r="N146" s="51"/>
      <c r="O146" s="33"/>
      <c r="P146" s="8">
        <f t="shared" si="51"/>
        <v>0</v>
      </c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</row>
    <row r="147" spans="1:40" s="34" customFormat="1">
      <c r="A147" s="56"/>
      <c r="B147" s="4"/>
      <c r="C147" s="7"/>
      <c r="D147" s="8">
        <f t="shared" si="48"/>
        <v>0</v>
      </c>
      <c r="E147" s="4"/>
      <c r="F147" s="7"/>
      <c r="G147" s="8">
        <f t="shared" si="37"/>
        <v>0</v>
      </c>
      <c r="H147" s="4"/>
      <c r="I147" s="7"/>
      <c r="J147" s="8">
        <f t="shared" si="49"/>
        <v>0</v>
      </c>
      <c r="K147" s="4"/>
      <c r="L147" s="7"/>
      <c r="M147" s="8">
        <f t="shared" si="50"/>
        <v>0</v>
      </c>
      <c r="N147" s="49"/>
      <c r="O147" s="7"/>
      <c r="P147" s="8">
        <f t="shared" si="51"/>
        <v>0</v>
      </c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</row>
    <row r="148" spans="1:40" s="46" customFormat="1">
      <c r="A148" s="57"/>
      <c r="B148" s="53"/>
      <c r="C148" s="54"/>
      <c r="D148" s="8">
        <f t="shared" si="48"/>
        <v>0</v>
      </c>
      <c r="E148" s="53"/>
      <c r="F148" s="54"/>
      <c r="G148" s="8">
        <f t="shared" si="37"/>
        <v>0</v>
      </c>
      <c r="H148" s="53"/>
      <c r="I148" s="54"/>
      <c r="J148" s="8">
        <f t="shared" si="49"/>
        <v>0</v>
      </c>
      <c r="K148" s="53"/>
      <c r="L148" s="54"/>
      <c r="M148" s="8">
        <f t="shared" si="50"/>
        <v>0</v>
      </c>
      <c r="N148" s="64"/>
      <c r="O148" s="54"/>
      <c r="P148" s="8">
        <f t="shared" si="51"/>
        <v>0</v>
      </c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</row>
    <row r="149" spans="1:40" ht="15.75" thickBot="1">
      <c r="A149" s="56" t="s">
        <v>114</v>
      </c>
      <c r="B149" s="5"/>
      <c r="C149" s="6"/>
      <c r="D149" s="24">
        <f t="shared" si="48"/>
        <v>0</v>
      </c>
      <c r="E149" s="5"/>
      <c r="F149" s="6"/>
      <c r="G149" s="24">
        <f t="shared" si="37"/>
        <v>0</v>
      </c>
      <c r="H149" s="5"/>
      <c r="I149" s="6"/>
      <c r="J149" s="24">
        <f t="shared" si="38"/>
        <v>0</v>
      </c>
      <c r="K149" s="5"/>
      <c r="L149" s="6"/>
      <c r="M149" s="24">
        <f t="shared" si="39"/>
        <v>0</v>
      </c>
      <c r="N149" s="65"/>
      <c r="O149" s="6"/>
      <c r="P149" s="24">
        <f t="shared" si="40"/>
        <v>0</v>
      </c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</row>
    <row r="150" spans="1:40"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</row>
    <row r="151" spans="1:40" ht="15.75" thickBot="1"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</row>
    <row r="152" spans="1:40" ht="16.5" thickTop="1" thickBot="1">
      <c r="A152" s="10" t="s">
        <v>152</v>
      </c>
      <c r="B152" s="9"/>
      <c r="C152" s="9"/>
      <c r="D152" s="13">
        <f>SUM(D4:D18)+SUM(D20:D28)+SUM(D30:D45)+SUM(D47:D59)+SUM(D61:D75)+SUM(D77:D95)+SUM(D97:D108)+SUM(D110:D125)+SUM(D127:D149)</f>
        <v>60.629999999999995</v>
      </c>
      <c r="E152" s="9"/>
      <c r="F152" s="9"/>
      <c r="G152" s="13">
        <f>SUM(G4:G18)+SUM(G20:G28)+SUM(G30:G45)+SUM(G47:G59)+SUM(G61:G75)+SUM(G77:G95)+SUM(G97:G108)+SUM(G110:G125)+SUM(G127:G149)</f>
        <v>240.18</v>
      </c>
      <c r="H152" s="9"/>
      <c r="I152" s="9"/>
      <c r="J152" s="13">
        <f>SUM(J4:J18)+SUM(J20:J28)+SUM(J30:J45)+SUM(J47:J59)+SUM(J61:J75)+SUM(J77:J95)+SUM(J97:J108)+SUM(J110:J125)+SUM(J127:J149)</f>
        <v>251.31000000000003</v>
      </c>
      <c r="K152" s="9"/>
      <c r="L152" s="9"/>
      <c r="M152" s="13">
        <f>SUM(M4:M18)+SUM(M20:M28)+SUM(M30:M45)+SUM(M47:M59)+SUM(M61:M75)+SUM(M77:M95)+SUM(M97:M108)+SUM(M110:M125)+SUM(M127:M149)</f>
        <v>0</v>
      </c>
      <c r="N152" s="9"/>
      <c r="O152" s="9"/>
      <c r="P152" s="13">
        <f>SUM(P4:P18)+SUM(P20:P28)+SUM(P30:P45)+SUM(P47:P59)+SUM(P61:P75)+SUM(P77:P95)+SUM(P97:P108)+SUM(P110:P125)+SUM(P127:P149)</f>
        <v>0</v>
      </c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</row>
    <row r="153" spans="1:40" ht="16.5" thickTop="1" thickBot="1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</row>
    <row r="154" spans="1:40" ht="16.5" thickTop="1" thickBot="1">
      <c r="A154" s="11" t="s">
        <v>151</v>
      </c>
      <c r="B154" s="9"/>
      <c r="C154" s="9"/>
      <c r="D154" s="84">
        <f>SUM(D152,G152,J152,M152,P152)</f>
        <v>552.12</v>
      </c>
      <c r="E154" s="85"/>
      <c r="F154" s="85"/>
      <c r="G154" s="86"/>
      <c r="H154" s="9"/>
      <c r="I154" s="9"/>
      <c r="J154" s="9"/>
      <c r="K154" s="9"/>
      <c r="L154" s="9"/>
      <c r="M154" s="9"/>
      <c r="N154" s="9"/>
      <c r="O154" s="9"/>
      <c r="P154" s="9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</row>
    <row r="155" spans="1:40" ht="15.75" thickTop="1"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</row>
    <row r="156" spans="1:40"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</row>
    <row r="157" spans="1:40"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</row>
    <row r="158" spans="1:40"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</row>
    <row r="159" spans="1:40"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</row>
    <row r="160" spans="1:40"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</row>
    <row r="161" spans="17:40"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</row>
    <row r="162" spans="17:40"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</row>
    <row r="163" spans="17:40"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</row>
    <row r="164" spans="17:40"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</row>
    <row r="165" spans="17:40"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</row>
    <row r="166" spans="17:40"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</row>
    <row r="167" spans="17:40"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</row>
    <row r="168" spans="17:40"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</row>
    <row r="169" spans="17:40"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</row>
    <row r="170" spans="17:40"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</row>
    <row r="171" spans="17:40"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</row>
    <row r="172" spans="17:40"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</row>
    <row r="173" spans="17:40"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</row>
    <row r="174" spans="17:40"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</row>
    <row r="175" spans="17:40"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</row>
    <row r="176" spans="17:40"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</row>
    <row r="177" spans="17:40"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</row>
    <row r="178" spans="17:40"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</row>
    <row r="179" spans="17:40"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</row>
    <row r="180" spans="17:40"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</row>
    <row r="181" spans="17:40"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</row>
    <row r="182" spans="17:40"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</row>
    <row r="183" spans="17:40"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</row>
    <row r="184" spans="17:40"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</row>
    <row r="185" spans="17:40"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</row>
    <row r="186" spans="17:40"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</row>
    <row r="187" spans="17:40"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</row>
    <row r="188" spans="17:40"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</row>
    <row r="189" spans="17:40"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</row>
    <row r="190" spans="17:40"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</row>
    <row r="191" spans="17:40"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</row>
    <row r="192" spans="17:40"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</row>
    <row r="193" spans="17:40"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</row>
    <row r="194" spans="17:40"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</row>
    <row r="195" spans="17:40"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</row>
    <row r="196" spans="17:40"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</row>
    <row r="197" spans="17:40"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</row>
    <row r="198" spans="17:40"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</row>
    <row r="199" spans="17:40"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</row>
    <row r="200" spans="17:40"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</row>
    <row r="201" spans="17:40"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</row>
    <row r="202" spans="17:40"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</row>
    <row r="203" spans="17:40"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</row>
    <row r="204" spans="17:40"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</row>
    <row r="205" spans="17:40"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</row>
    <row r="206" spans="17:40"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</row>
  </sheetData>
  <mergeCells count="6">
    <mergeCell ref="N1:P1"/>
    <mergeCell ref="D154:G154"/>
    <mergeCell ref="B1:D1"/>
    <mergeCell ref="E1:G1"/>
    <mergeCell ref="H1:J1"/>
    <mergeCell ref="K1:M1"/>
  </mergeCells>
  <pageMargins left="0.7" right="0.7" top="0.75" bottom="0.75" header="0.3" footer="0.3"/>
  <pageSetup paperSize="9" orientation="portrait" verticalDpi="0" r:id="rId1"/>
  <ignoredErrors>
    <ignoredError sqref="D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A3" sqref="A3:C3"/>
    </sheetView>
  </sheetViews>
  <sheetFormatPr defaultRowHeight="15"/>
  <sheetData>
    <row r="1" spans="1:15" ht="18.75">
      <c r="A1" s="98">
        <v>500</v>
      </c>
      <c r="B1" s="99"/>
      <c r="C1" s="99"/>
      <c r="D1" s="99"/>
      <c r="E1" s="99"/>
      <c r="F1" s="99"/>
      <c r="G1" s="99"/>
      <c r="H1" s="99"/>
      <c r="I1" s="100"/>
    </row>
    <row r="2" spans="1:15">
      <c r="A2" s="106" t="s">
        <v>153</v>
      </c>
      <c r="B2" s="107"/>
      <c r="C2" s="107"/>
      <c r="D2" s="107"/>
      <c r="E2" s="107"/>
      <c r="F2" s="107"/>
      <c r="G2" s="107"/>
      <c r="H2" s="107"/>
      <c r="I2" s="107"/>
    </row>
    <row r="3" spans="1:15">
      <c r="A3" s="104" t="s">
        <v>20</v>
      </c>
      <c r="B3" s="104"/>
      <c r="C3" s="104"/>
      <c r="D3" s="104" t="s">
        <v>21</v>
      </c>
      <c r="E3" s="104"/>
      <c r="F3" s="104" t="s">
        <v>17</v>
      </c>
      <c r="G3" s="104"/>
      <c r="H3" s="101" t="s">
        <v>19</v>
      </c>
      <c r="I3" s="102"/>
      <c r="L3" s="105" t="s">
        <v>25</v>
      </c>
      <c r="M3" s="105"/>
      <c r="N3" s="105"/>
      <c r="O3" s="105"/>
    </row>
    <row r="4" spans="1:15">
      <c r="A4" s="93" t="s">
        <v>28</v>
      </c>
      <c r="B4" s="103"/>
      <c r="C4" s="103"/>
      <c r="D4" s="93"/>
      <c r="E4" s="94"/>
      <c r="F4" s="103"/>
      <c r="G4" s="94"/>
      <c r="H4" s="93">
        <f>A1-PRODUCT(D4,F4)</f>
        <v>500</v>
      </c>
      <c r="I4" s="94"/>
    </row>
    <row r="5" spans="1:15">
      <c r="A5" s="95" t="s">
        <v>38</v>
      </c>
      <c r="B5" s="96"/>
      <c r="C5" s="96"/>
      <c r="D5" s="95">
        <v>2</v>
      </c>
      <c r="E5" s="97"/>
      <c r="F5" s="96">
        <v>32.89</v>
      </c>
      <c r="G5" s="97"/>
      <c r="H5" s="91">
        <f>H4-PRODUCT(D5,F5)</f>
        <v>434.22</v>
      </c>
      <c r="I5" s="92"/>
    </row>
    <row r="6" spans="1:15">
      <c r="A6" s="93" t="s">
        <v>39</v>
      </c>
      <c r="B6" s="103"/>
      <c r="C6" s="103"/>
      <c r="D6" s="93">
        <v>5</v>
      </c>
      <c r="E6" s="94"/>
      <c r="F6" s="103">
        <v>16.09</v>
      </c>
      <c r="G6" s="94"/>
      <c r="H6" s="93">
        <f>H5-PRODUCT(D6,F6)</f>
        <v>353.77000000000004</v>
      </c>
      <c r="I6" s="94"/>
    </row>
    <row r="7" spans="1:15">
      <c r="A7" s="95" t="s">
        <v>38</v>
      </c>
      <c r="B7" s="96"/>
      <c r="C7" s="96"/>
      <c r="D7" s="95"/>
      <c r="E7" s="97"/>
      <c r="F7" s="96"/>
      <c r="G7" s="97"/>
      <c r="H7" s="91">
        <f t="shared" ref="H7:H21" si="0">H6-PRODUCT(D7,F7)</f>
        <v>353.77000000000004</v>
      </c>
      <c r="I7" s="92"/>
    </row>
    <row r="8" spans="1:15">
      <c r="A8" s="93" t="s">
        <v>82</v>
      </c>
      <c r="B8" s="103"/>
      <c r="C8" s="103"/>
      <c r="D8" s="93"/>
      <c r="E8" s="94"/>
      <c r="F8" s="103"/>
      <c r="G8" s="94"/>
      <c r="H8" s="93">
        <f t="shared" si="0"/>
        <v>353.77000000000004</v>
      </c>
      <c r="I8" s="94"/>
    </row>
    <row r="9" spans="1:15">
      <c r="A9" s="95" t="s">
        <v>88</v>
      </c>
      <c r="B9" s="96"/>
      <c r="C9" s="96"/>
      <c r="D9" s="95">
        <v>1</v>
      </c>
      <c r="E9" s="97"/>
      <c r="F9" s="96">
        <v>35.75</v>
      </c>
      <c r="G9" s="97"/>
      <c r="H9" s="91">
        <f t="shared" si="0"/>
        <v>318.02000000000004</v>
      </c>
      <c r="I9" s="92"/>
    </row>
    <row r="10" spans="1:15">
      <c r="A10" s="93" t="s">
        <v>127</v>
      </c>
      <c r="B10" s="103"/>
      <c r="C10" s="103"/>
      <c r="D10" s="93">
        <v>1</v>
      </c>
      <c r="E10" s="94"/>
      <c r="F10" s="103">
        <v>14.99</v>
      </c>
      <c r="G10" s="94"/>
      <c r="H10" s="93">
        <f>H9-PRODUCT(D10,F10)</f>
        <v>303.03000000000003</v>
      </c>
      <c r="I10" s="94"/>
    </row>
    <row r="11" spans="1:15">
      <c r="A11" s="95" t="s">
        <v>147</v>
      </c>
      <c r="B11" s="96"/>
      <c r="C11" s="96"/>
      <c r="D11" s="95">
        <v>1</v>
      </c>
      <c r="E11" s="97"/>
      <c r="F11" s="96">
        <v>250</v>
      </c>
      <c r="G11" s="97"/>
      <c r="H11" s="91">
        <f t="shared" si="0"/>
        <v>53.03000000000003</v>
      </c>
      <c r="I11" s="92"/>
    </row>
    <row r="12" spans="1:15">
      <c r="A12" s="93" t="s">
        <v>88</v>
      </c>
      <c r="B12" s="103"/>
      <c r="C12" s="103"/>
      <c r="D12" s="93"/>
      <c r="E12" s="94"/>
      <c r="F12" s="103"/>
      <c r="G12" s="94"/>
      <c r="H12" s="93">
        <f t="shared" si="0"/>
        <v>53.03000000000003</v>
      </c>
      <c r="I12" s="94"/>
    </row>
    <row r="13" spans="1:15">
      <c r="A13" s="95" t="s">
        <v>125</v>
      </c>
      <c r="B13" s="96"/>
      <c r="C13" s="96"/>
      <c r="D13" s="95">
        <v>1</v>
      </c>
      <c r="E13" s="97"/>
      <c r="F13" s="96">
        <v>38</v>
      </c>
      <c r="G13" s="97"/>
      <c r="H13" s="91">
        <f t="shared" si="0"/>
        <v>15.03000000000003</v>
      </c>
      <c r="I13" s="92"/>
    </row>
    <row r="14" spans="1:15">
      <c r="A14" s="93" t="s">
        <v>126</v>
      </c>
      <c r="B14" s="103"/>
      <c r="C14" s="103"/>
      <c r="D14" s="93">
        <v>1</v>
      </c>
      <c r="E14" s="94"/>
      <c r="F14" s="103">
        <v>29</v>
      </c>
      <c r="G14" s="94"/>
      <c r="H14" s="93">
        <f t="shared" si="0"/>
        <v>-13.96999999999997</v>
      </c>
      <c r="I14" s="94"/>
    </row>
    <row r="15" spans="1:15">
      <c r="A15" s="95" t="s">
        <v>130</v>
      </c>
      <c r="B15" s="96"/>
      <c r="C15" s="96"/>
      <c r="D15" s="95">
        <v>1</v>
      </c>
      <c r="E15" s="97"/>
      <c r="F15" s="96">
        <v>15</v>
      </c>
      <c r="G15" s="97"/>
      <c r="H15" s="91">
        <f t="shared" si="0"/>
        <v>-28.96999999999997</v>
      </c>
      <c r="I15" s="92"/>
    </row>
    <row r="16" spans="1:15">
      <c r="A16" s="93" t="s">
        <v>131</v>
      </c>
      <c r="B16" s="103"/>
      <c r="C16" s="103"/>
      <c r="D16" s="93">
        <v>2</v>
      </c>
      <c r="E16" s="94"/>
      <c r="F16" s="103">
        <v>12.98</v>
      </c>
      <c r="G16" s="94"/>
      <c r="H16" s="93">
        <f t="shared" si="0"/>
        <v>-54.929999999999971</v>
      </c>
      <c r="I16" s="94"/>
    </row>
    <row r="17" spans="1:9">
      <c r="A17" s="95" t="s">
        <v>135</v>
      </c>
      <c r="B17" s="96"/>
      <c r="C17" s="96"/>
      <c r="D17" s="95">
        <v>2</v>
      </c>
      <c r="E17" s="97"/>
      <c r="F17" s="96">
        <v>139.9</v>
      </c>
      <c r="G17" s="97"/>
      <c r="H17" s="91">
        <f t="shared" si="0"/>
        <v>-334.72999999999996</v>
      </c>
      <c r="I17" s="92"/>
    </row>
    <row r="18" spans="1:9">
      <c r="A18" s="93" t="s">
        <v>136</v>
      </c>
      <c r="B18" s="103"/>
      <c r="C18" s="103"/>
      <c r="D18" s="93">
        <v>1</v>
      </c>
      <c r="E18" s="94"/>
      <c r="F18" s="103">
        <v>29.9</v>
      </c>
      <c r="G18" s="94"/>
      <c r="H18" s="93">
        <f t="shared" si="0"/>
        <v>-364.62999999999994</v>
      </c>
      <c r="I18" s="94"/>
    </row>
    <row r="19" spans="1:9">
      <c r="A19" s="95" t="s">
        <v>138</v>
      </c>
      <c r="B19" s="96"/>
      <c r="C19" s="96"/>
      <c r="D19" s="95">
        <v>1</v>
      </c>
      <c r="E19" s="97"/>
      <c r="F19" s="96">
        <v>49.9</v>
      </c>
      <c r="G19" s="97"/>
      <c r="H19" s="91">
        <f t="shared" si="0"/>
        <v>-414.52999999999992</v>
      </c>
      <c r="I19" s="92"/>
    </row>
    <row r="20" spans="1:9">
      <c r="A20" s="93" t="s">
        <v>146</v>
      </c>
      <c r="B20" s="103"/>
      <c r="C20" s="103"/>
      <c r="D20" s="93">
        <v>1</v>
      </c>
      <c r="E20" s="94"/>
      <c r="F20" s="103">
        <v>9.99</v>
      </c>
      <c r="G20" s="94"/>
      <c r="H20" s="93">
        <f t="shared" si="0"/>
        <v>-424.51999999999992</v>
      </c>
      <c r="I20" s="94"/>
    </row>
    <row r="21" spans="1:9">
      <c r="A21" s="95"/>
      <c r="B21" s="96"/>
      <c r="C21" s="96"/>
      <c r="D21" s="95"/>
      <c r="E21" s="97"/>
      <c r="F21" s="96"/>
      <c r="G21" s="97"/>
      <c r="H21" s="91">
        <f t="shared" si="0"/>
        <v>-424.51999999999992</v>
      </c>
      <c r="I21" s="92"/>
    </row>
  </sheetData>
  <mergeCells count="78">
    <mergeCell ref="A3:C3"/>
    <mergeCell ref="D3:E3"/>
    <mergeCell ref="F3:G3"/>
    <mergeCell ref="A4:C4"/>
    <mergeCell ref="D4:E4"/>
    <mergeCell ref="F4:G4"/>
    <mergeCell ref="A5:C5"/>
    <mergeCell ref="D5:E5"/>
    <mergeCell ref="F5:G5"/>
    <mergeCell ref="A6:C6"/>
    <mergeCell ref="D6:E6"/>
    <mergeCell ref="F6:G6"/>
    <mergeCell ref="A7:C7"/>
    <mergeCell ref="D7:E7"/>
    <mergeCell ref="F7:G7"/>
    <mergeCell ref="A8:C8"/>
    <mergeCell ref="D8:E8"/>
    <mergeCell ref="F8:G8"/>
    <mergeCell ref="A9:C9"/>
    <mergeCell ref="D9:E9"/>
    <mergeCell ref="F9:G9"/>
    <mergeCell ref="A10:C10"/>
    <mergeCell ref="D10:E10"/>
    <mergeCell ref="F10:G10"/>
    <mergeCell ref="A11:C11"/>
    <mergeCell ref="D11:E11"/>
    <mergeCell ref="F11:G11"/>
    <mergeCell ref="A12:C12"/>
    <mergeCell ref="D12:E12"/>
    <mergeCell ref="F12:G12"/>
    <mergeCell ref="A13:C13"/>
    <mergeCell ref="D13:E13"/>
    <mergeCell ref="F13:G13"/>
    <mergeCell ref="A14:C14"/>
    <mergeCell ref="D14:E14"/>
    <mergeCell ref="F14:G14"/>
    <mergeCell ref="A15:C15"/>
    <mergeCell ref="D15:E15"/>
    <mergeCell ref="F15:G15"/>
    <mergeCell ref="A16:C16"/>
    <mergeCell ref="D16:E16"/>
    <mergeCell ref="F16:G16"/>
    <mergeCell ref="F20:G20"/>
    <mergeCell ref="A17:C17"/>
    <mergeCell ref="D17:E17"/>
    <mergeCell ref="F17:G17"/>
    <mergeCell ref="A18:C18"/>
    <mergeCell ref="D18:E18"/>
    <mergeCell ref="F18:G18"/>
    <mergeCell ref="A21:C21"/>
    <mergeCell ref="D21:E21"/>
    <mergeCell ref="F21:G21"/>
    <mergeCell ref="A1:I1"/>
    <mergeCell ref="A2:I2"/>
    <mergeCell ref="H3:I3"/>
    <mergeCell ref="H4:I4"/>
    <mergeCell ref="H5:I5"/>
    <mergeCell ref="H6:I6"/>
    <mergeCell ref="H7:I7"/>
    <mergeCell ref="A19:C19"/>
    <mergeCell ref="D19:E19"/>
    <mergeCell ref="F19:G19"/>
    <mergeCell ref="A20:C20"/>
    <mergeCell ref="D20:E20"/>
    <mergeCell ref="H8:I8"/>
    <mergeCell ref="H9:I9"/>
    <mergeCell ref="H21:I21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rachunki</vt:lpstr>
      <vt:lpstr>wydatki</vt:lpstr>
      <vt:lpstr>500+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2017-05-18T21:27:30Z</dcterms:modified>
</cp:coreProperties>
</file>